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Air Quality\For Web\"/>
    </mc:Choice>
  </mc:AlternateContent>
  <xr:revisionPtr revIDLastSave="0" documentId="8_{4CC68012-C5E6-4F45-A736-E4FFE91664C1}" xr6:coauthVersionLast="47" xr6:coauthVersionMax="47" xr10:uidLastSave="{00000000-0000-0000-0000-000000000000}"/>
  <bookViews>
    <workbookView xWindow="-108" yWindow="-108" windowWidth="23256" windowHeight="12720" activeTab="2" xr2:uid="{00000000-000D-0000-FFFF-FFFF00000000}"/>
  </bookViews>
  <sheets>
    <sheet name="Main Indicator" sheetId="1" r:id="rId1"/>
    <sheet name="Number of Days All Types" sheetId="2" r:id="rId2"/>
    <sheet name="City Comparisons" sheetId="3" r:id="rId3"/>
    <sheet name="Pollutant typ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" i="2" l="1"/>
  <c r="D12" i="1"/>
  <c r="E12" i="1"/>
  <c r="F12" i="1"/>
  <c r="G12" i="1"/>
  <c r="H12" i="1"/>
  <c r="I12" i="1"/>
  <c r="J12" i="1"/>
  <c r="K12" i="1"/>
  <c r="L12" i="1"/>
  <c r="M12" i="1"/>
  <c r="N12" i="1"/>
  <c r="C12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C11" i="1"/>
  <c r="S6" i="1"/>
  <c r="S8" i="1" s="1"/>
  <c r="S7" i="1"/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4" i="4"/>
  <c r="Q7" i="4"/>
  <c r="Q8" i="4"/>
  <c r="Q9" i="4"/>
  <c r="Q10" i="4"/>
  <c r="Q11" i="4"/>
  <c r="Q12" i="4"/>
  <c r="Q13" i="4"/>
  <c r="Q14" i="4"/>
  <c r="Q15" i="4"/>
  <c r="Q16" i="4"/>
  <c r="Q17" i="4"/>
  <c r="Q4" i="4"/>
  <c r="Q5" i="4"/>
  <c r="Q6" i="4"/>
  <c r="T7" i="1" l="1"/>
</calcChain>
</file>

<file path=xl/sharedStrings.xml><?xml version="1.0" encoding="utf-8"?>
<sst xmlns="http://schemas.openxmlformats.org/spreadsheetml/2006/main" count="354" uniqueCount="40">
  <si>
    <t>Travis County</t>
  </si>
  <si>
    <t>Good</t>
  </si>
  <si>
    <t>Moderate</t>
  </si>
  <si>
    <t>Unhealthy for Sensitive Groups</t>
  </si>
  <si>
    <t xml:space="preserve">Unhealthy  </t>
  </si>
  <si>
    <t>San Francisco</t>
  </si>
  <si>
    <t>Denver</t>
  </si>
  <si>
    <t>Charlotte</t>
  </si>
  <si>
    <t>Portland</t>
  </si>
  <si>
    <t>Philadelphia</t>
  </si>
  <si>
    <t>Austin</t>
  </si>
  <si>
    <t>San Antonio</t>
  </si>
  <si>
    <t>Seattle</t>
  </si>
  <si>
    <t>Source: EPA Air Quality Index Report</t>
  </si>
  <si>
    <t>Source: EPA Air Quality Index Report, https://www.epa.gov/outdoor-air-quality-data/air-quality-index-report</t>
  </si>
  <si>
    <t>Houston</t>
  </si>
  <si>
    <t>Baseline:</t>
  </si>
  <si>
    <t>Target:</t>
  </si>
  <si>
    <t>Air Quality Level</t>
  </si>
  <si>
    <t>Increase</t>
  </si>
  <si>
    <t>Very Unhealthy</t>
  </si>
  <si>
    <t>CO 2nd Max 1-hr</t>
  </si>
  <si>
    <t>CO 2nd Max 8-hr</t>
  </si>
  <si>
    <t>NO2 98th Percentile 1-hr</t>
  </si>
  <si>
    <t>NO2 Mean 1-hr</t>
  </si>
  <si>
    <t>Ozone 2nd Max 1-hr</t>
  </si>
  <si>
    <t>Ozone 4th Max 8-hr</t>
  </si>
  <si>
    <t>SO2 99th Percentile 1-hr</t>
  </si>
  <si>
    <t>SO2 2nd Max 24-hr</t>
  </si>
  <si>
    <t>SO2 Mean 1-hr</t>
  </si>
  <si>
    <t>PM2.5 98th Percentile 24-hr</t>
  </si>
  <si>
    <t>PM2.5 Weighted Mean 24-hr</t>
  </si>
  <si>
    <t>PM10 2nd Max 24-hr</t>
  </si>
  <si>
    <t>PM10 Mean 24-hr</t>
  </si>
  <si>
    <t>Lead Max 3-Mo Avg</t>
  </si>
  <si>
    <t>.</t>
  </si>
  <si>
    <t>5-Yr Trend</t>
  </si>
  <si>
    <t>3-Yr Trend</t>
  </si>
  <si>
    <t>5 year % change</t>
  </si>
  <si>
    <t>https://aircentraltexas.org/en/regional-air-quality/how-is-the-air-in-central-texas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</si>
</sst>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sz val="16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9" fontId="0" fillId="0" borderId="0" xfId="1" applyFont="1"/>
    <xf numFmtId="0" fontId="4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871293124922"/>
          <c:y val="0.27843753814385425"/>
          <c:w val="0.81293835710244677"/>
          <c:h val="0.590996264232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Indicator'!$V$2:$Z$2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'Main Indicator'!$V$3:$Z$3</c:f>
              <c:numCache>
                <c:formatCode>General</c:formatCode>
                <c:ptCount val="5"/>
                <c:pt idx="0">
                  <c:v>262</c:v>
                </c:pt>
                <c:pt idx="1">
                  <c:v>239</c:v>
                </c:pt>
                <c:pt idx="2">
                  <c:v>249</c:v>
                </c:pt>
                <c:pt idx="3">
                  <c:v>260</c:v>
                </c:pt>
                <c:pt idx="4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676720"/>
        <c:axId val="167635280"/>
      </c:barChart>
      <c:catAx>
        <c:axId val="16767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35280"/>
        <c:crosses val="autoZero"/>
        <c:auto val="1"/>
        <c:lblAlgn val="ctr"/>
        <c:lblOffset val="100"/>
        <c:noMultiLvlLbl val="0"/>
      </c:catAx>
      <c:valAx>
        <c:axId val="167635280"/>
        <c:scaling>
          <c:orientation val="minMax"/>
          <c:max val="3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7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2014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Comparisons'!$A$134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Comparisons'!$B$133:$J$133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Comparisons'!$B$134:$J$134</c:f>
              <c:numCache>
                <c:formatCode>General</c:formatCode>
                <c:ptCount val="9"/>
                <c:pt idx="0">
                  <c:v>249</c:v>
                </c:pt>
                <c:pt idx="1">
                  <c:v>212</c:v>
                </c:pt>
                <c:pt idx="2">
                  <c:v>102</c:v>
                </c:pt>
                <c:pt idx="3">
                  <c:v>147</c:v>
                </c:pt>
                <c:pt idx="4">
                  <c:v>84</c:v>
                </c:pt>
                <c:pt idx="5">
                  <c:v>277</c:v>
                </c:pt>
                <c:pt idx="6">
                  <c:v>200</c:v>
                </c:pt>
                <c:pt idx="7">
                  <c:v>233</c:v>
                </c:pt>
                <c:pt idx="8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Comparisons'!$A$135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Comparisons'!$B$133:$J$133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Comparisons'!$B$135:$J$135</c:f>
              <c:numCache>
                <c:formatCode>General</c:formatCode>
                <c:ptCount val="9"/>
                <c:pt idx="0">
                  <c:v>116</c:v>
                </c:pt>
                <c:pt idx="1">
                  <c:v>148</c:v>
                </c:pt>
                <c:pt idx="2">
                  <c:v>229</c:v>
                </c:pt>
                <c:pt idx="3">
                  <c:v>204</c:v>
                </c:pt>
                <c:pt idx="4">
                  <c:v>260</c:v>
                </c:pt>
                <c:pt idx="5">
                  <c:v>80</c:v>
                </c:pt>
                <c:pt idx="6">
                  <c:v>155</c:v>
                </c:pt>
                <c:pt idx="7">
                  <c:v>125</c:v>
                </c:pt>
                <c:pt idx="8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Comparisons'!$A$136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Comparisons'!$B$133:$J$133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Comparisons'!$B$136:$J$136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33</c:v>
                </c:pt>
                <c:pt idx="3">
                  <c:v>13</c:v>
                </c:pt>
                <c:pt idx="4">
                  <c:v>18</c:v>
                </c:pt>
                <c:pt idx="5">
                  <c:v>7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Comparisons'!$A$137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Comparisons'!$B$133:$J$133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Comparisons'!$B$137:$J$137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392"/>
        <c:axId val="167012296"/>
      </c:barChart>
      <c:catAx>
        <c:axId val="16654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2296"/>
        <c:crosses val="autoZero"/>
        <c:auto val="1"/>
        <c:lblAlgn val="ctr"/>
        <c:lblOffset val="100"/>
        <c:noMultiLvlLbl val="0"/>
      </c:catAx>
      <c:valAx>
        <c:axId val="16701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2013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Comparisons'!$A$155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Comparisons'!$B$155:$J$155</c:f>
              <c:numCache>
                <c:formatCode>General</c:formatCode>
                <c:ptCount val="9"/>
                <c:pt idx="0">
                  <c:v>249</c:v>
                </c:pt>
                <c:pt idx="1">
                  <c:v>244</c:v>
                </c:pt>
                <c:pt idx="2">
                  <c:v>100</c:v>
                </c:pt>
                <c:pt idx="3">
                  <c:v>155</c:v>
                </c:pt>
                <c:pt idx="4">
                  <c:v>103</c:v>
                </c:pt>
                <c:pt idx="5">
                  <c:v>234</c:v>
                </c:pt>
                <c:pt idx="6">
                  <c:v>160</c:v>
                </c:pt>
                <c:pt idx="7">
                  <c:v>192</c:v>
                </c:pt>
                <c:pt idx="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Comparisons'!$A$156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Comparisons'!$B$156:$J$156</c:f>
              <c:numCache>
                <c:formatCode>General</c:formatCode>
                <c:ptCount val="9"/>
                <c:pt idx="0">
                  <c:v>112</c:v>
                </c:pt>
                <c:pt idx="1">
                  <c:v>118</c:v>
                </c:pt>
                <c:pt idx="2">
                  <c:v>221</c:v>
                </c:pt>
                <c:pt idx="3">
                  <c:v>185</c:v>
                </c:pt>
                <c:pt idx="4">
                  <c:v>243</c:v>
                </c:pt>
                <c:pt idx="5">
                  <c:v>114</c:v>
                </c:pt>
                <c:pt idx="6">
                  <c:v>196</c:v>
                </c:pt>
                <c:pt idx="7">
                  <c:v>165</c:v>
                </c:pt>
                <c:pt idx="8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Comparisons'!$A$157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Comparisons'!$B$157:$J$157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36</c:v>
                </c:pt>
                <c:pt idx="3">
                  <c:v>20</c:v>
                </c:pt>
                <c:pt idx="4">
                  <c:v>19</c:v>
                </c:pt>
                <c:pt idx="5">
                  <c:v>13</c:v>
                </c:pt>
                <c:pt idx="6">
                  <c:v>9</c:v>
                </c:pt>
                <c:pt idx="7">
                  <c:v>8</c:v>
                </c:pt>
                <c:pt idx="8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Comparisons'!$A$158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Comparisons'!$B$154:$J$154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Comparisons'!$B$158:$J$158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1-4BEE-94A2-EB1847648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3080"/>
        <c:axId val="167013472"/>
      </c:barChart>
      <c:catAx>
        <c:axId val="16701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472"/>
        <c:crosses val="autoZero"/>
        <c:auto val="1"/>
        <c:lblAlgn val="ctr"/>
        <c:lblOffset val="100"/>
        <c:noMultiLvlLbl val="0"/>
      </c:catAx>
      <c:valAx>
        <c:axId val="16701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2012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Comparisons'!$A$175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Comparisons'!$B$174:$J$174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Comparisons'!$B$175:$J$175</c:f>
              <c:numCache>
                <c:formatCode>General</c:formatCode>
                <c:ptCount val="9"/>
                <c:pt idx="0">
                  <c:v>249</c:v>
                </c:pt>
                <c:pt idx="1">
                  <c:v>193</c:v>
                </c:pt>
                <c:pt idx="2">
                  <c:v>110</c:v>
                </c:pt>
                <c:pt idx="3">
                  <c:v>130</c:v>
                </c:pt>
                <c:pt idx="4">
                  <c:v>93</c:v>
                </c:pt>
                <c:pt idx="5">
                  <c:v>272</c:v>
                </c:pt>
                <c:pt idx="6">
                  <c:v>221</c:v>
                </c:pt>
                <c:pt idx="7">
                  <c:v>234</c:v>
                </c:pt>
                <c:pt idx="8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Comparisons'!$A$176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Comparisons'!$B$174:$J$174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Comparisons'!$B$176:$J$176</c:f>
              <c:numCache>
                <c:formatCode>General</c:formatCode>
                <c:ptCount val="9"/>
                <c:pt idx="0">
                  <c:v>109</c:v>
                </c:pt>
                <c:pt idx="1">
                  <c:v>147</c:v>
                </c:pt>
                <c:pt idx="2">
                  <c:v>186</c:v>
                </c:pt>
                <c:pt idx="3">
                  <c:v>188</c:v>
                </c:pt>
                <c:pt idx="4">
                  <c:v>230</c:v>
                </c:pt>
                <c:pt idx="5">
                  <c:v>91</c:v>
                </c:pt>
                <c:pt idx="6">
                  <c:v>138</c:v>
                </c:pt>
                <c:pt idx="7">
                  <c:v>120</c:v>
                </c:pt>
                <c:pt idx="8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Comparisons'!$A$177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Comparisons'!$B$174:$J$174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Comparisons'!$B$177:$J$177</c:f>
              <c:numCache>
                <c:formatCode>General</c:formatCode>
                <c:ptCount val="9"/>
                <c:pt idx="0">
                  <c:v>6</c:v>
                </c:pt>
                <c:pt idx="1">
                  <c:v>22</c:v>
                </c:pt>
                <c:pt idx="2">
                  <c:v>63</c:v>
                </c:pt>
                <c:pt idx="3">
                  <c:v>37</c:v>
                </c:pt>
                <c:pt idx="4">
                  <c:v>34</c:v>
                </c:pt>
                <c:pt idx="5">
                  <c:v>3</c:v>
                </c:pt>
                <c:pt idx="6">
                  <c:v>6</c:v>
                </c:pt>
                <c:pt idx="7">
                  <c:v>11</c:v>
                </c:pt>
                <c:pt idx="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Comparisons'!$A$178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Comparisons'!$B$174:$J$174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Comparisons'!$B$178:$J$178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1-472D-9B23-3B72DFBA6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14256"/>
        <c:axId val="167014648"/>
      </c:barChart>
      <c:catAx>
        <c:axId val="16701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648"/>
        <c:crosses val="autoZero"/>
        <c:auto val="1"/>
        <c:lblAlgn val="ctr"/>
        <c:lblOffset val="100"/>
        <c:noMultiLvlLbl val="0"/>
      </c:catAx>
      <c:valAx>
        <c:axId val="16701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2011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Comparisons'!$A$194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Comparisons'!$B$193:$J$193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Comparisons'!$B$194:$J$194</c:f>
              <c:numCache>
                <c:formatCode>General</c:formatCode>
                <c:ptCount val="9"/>
                <c:pt idx="0">
                  <c:v>218</c:v>
                </c:pt>
                <c:pt idx="1">
                  <c:v>153</c:v>
                </c:pt>
                <c:pt idx="2">
                  <c:v>103</c:v>
                </c:pt>
                <c:pt idx="3">
                  <c:v>103</c:v>
                </c:pt>
                <c:pt idx="4">
                  <c:v>98</c:v>
                </c:pt>
                <c:pt idx="5">
                  <c:v>256</c:v>
                </c:pt>
                <c:pt idx="6">
                  <c:v>180</c:v>
                </c:pt>
                <c:pt idx="7">
                  <c:v>237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Comparisons'!$A$195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Comparisons'!$B$193:$J$193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Comparisons'!$B$195:$J$195</c:f>
              <c:numCache>
                <c:formatCode>General</c:formatCode>
                <c:ptCount val="9"/>
                <c:pt idx="0">
                  <c:v>133</c:v>
                </c:pt>
                <c:pt idx="1">
                  <c:v>167</c:v>
                </c:pt>
                <c:pt idx="2">
                  <c:v>205</c:v>
                </c:pt>
                <c:pt idx="3">
                  <c:v>205</c:v>
                </c:pt>
                <c:pt idx="4">
                  <c:v>236</c:v>
                </c:pt>
                <c:pt idx="5">
                  <c:v>92</c:v>
                </c:pt>
                <c:pt idx="6">
                  <c:v>173</c:v>
                </c:pt>
                <c:pt idx="7">
                  <c:v>115</c:v>
                </c:pt>
                <c:pt idx="8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Comparisons'!$A$196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Comparisons'!$B$193:$J$193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Comparisons'!$B$196:$J$196</c:f>
              <c:numCache>
                <c:formatCode>General</c:formatCode>
                <c:ptCount val="9"/>
                <c:pt idx="0">
                  <c:v>13</c:v>
                </c:pt>
                <c:pt idx="1">
                  <c:v>37</c:v>
                </c:pt>
                <c:pt idx="2">
                  <c:v>51</c:v>
                </c:pt>
                <c:pt idx="3">
                  <c:v>44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Comparisons'!$A$197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Comparisons'!$B$193:$J$193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Comparisons'!$B$197:$J$197</c:f>
              <c:numCache>
                <c:formatCode>General</c:formatCode>
                <c:ptCount val="9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0-4720-B547-7E11B9C04082}"/>
            </c:ext>
          </c:extLst>
        </c:ser>
        <c:ser>
          <c:idx val="4"/>
          <c:order val="4"/>
          <c:tx>
            <c:strRef>
              <c:f>'City Comparisons'!$A$198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Comparisons'!$B$193:$J$193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Comparisons'!$B$198:$J$198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0-4720-B547-7E11B9C04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169720"/>
        <c:axId val="168619608"/>
      </c:barChart>
      <c:catAx>
        <c:axId val="11816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19608"/>
        <c:crosses val="autoZero"/>
        <c:auto val="1"/>
        <c:lblAlgn val="ctr"/>
        <c:lblOffset val="100"/>
        <c:noMultiLvlLbl val="0"/>
      </c:catAx>
      <c:valAx>
        <c:axId val="16861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6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Comparisons'!$A$213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Comparisons'!$B$212:$J$212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Comparisons'!$B$213:$J$213</c:f>
              <c:numCache>
                <c:formatCode>General</c:formatCode>
                <c:ptCount val="9"/>
                <c:pt idx="0">
                  <c:v>268</c:v>
                </c:pt>
                <c:pt idx="1">
                  <c:v>141</c:v>
                </c:pt>
                <c:pt idx="2">
                  <c:v>103</c:v>
                </c:pt>
                <c:pt idx="3">
                  <c:v>118</c:v>
                </c:pt>
                <c:pt idx="4">
                  <c:v>112</c:v>
                </c:pt>
                <c:pt idx="5">
                  <c:v>294</c:v>
                </c:pt>
                <c:pt idx="6">
                  <c:v>197</c:v>
                </c:pt>
                <c:pt idx="7">
                  <c:v>266</c:v>
                </c:pt>
                <c:pt idx="8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Comparisons'!$A$214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Comparisons'!$B$212:$J$212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Comparisons'!$B$214:$J$214</c:f>
              <c:numCache>
                <c:formatCode>General</c:formatCode>
                <c:ptCount val="9"/>
                <c:pt idx="0">
                  <c:v>87</c:v>
                </c:pt>
                <c:pt idx="1">
                  <c:v>186</c:v>
                </c:pt>
                <c:pt idx="2">
                  <c:v>224</c:v>
                </c:pt>
                <c:pt idx="3">
                  <c:v>203</c:v>
                </c:pt>
                <c:pt idx="4">
                  <c:v>205</c:v>
                </c:pt>
                <c:pt idx="5">
                  <c:v>68</c:v>
                </c:pt>
                <c:pt idx="6">
                  <c:v>154</c:v>
                </c:pt>
                <c:pt idx="7">
                  <c:v>96</c:v>
                </c:pt>
                <c:pt idx="8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Comparisons'!$A$215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Comparisons'!$B$212:$J$212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Comparisons'!$B$215:$J$215</c:f>
              <c:numCache>
                <c:formatCode>General</c:formatCode>
                <c:ptCount val="9"/>
                <c:pt idx="0">
                  <c:v>10</c:v>
                </c:pt>
                <c:pt idx="1">
                  <c:v>34</c:v>
                </c:pt>
                <c:pt idx="2">
                  <c:v>36</c:v>
                </c:pt>
                <c:pt idx="3">
                  <c:v>27</c:v>
                </c:pt>
                <c:pt idx="4">
                  <c:v>36</c:v>
                </c:pt>
                <c:pt idx="5">
                  <c:v>2</c:v>
                </c:pt>
                <c:pt idx="6">
                  <c:v>13</c:v>
                </c:pt>
                <c:pt idx="7">
                  <c:v>3</c:v>
                </c:pt>
                <c:pt idx="8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Comparisons'!$A$216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Comparisons'!$B$212:$J$212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Comparisons'!$B$216:$J$216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17</c:v>
                </c:pt>
                <c:pt idx="4">
                  <c:v>12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90-4B3B-B71A-A275550DE977}"/>
            </c:ext>
          </c:extLst>
        </c:ser>
        <c:ser>
          <c:idx val="4"/>
          <c:order val="4"/>
          <c:tx>
            <c:strRef>
              <c:f>'City Comparisons'!$A$217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Comparisons'!$B$212:$J$212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Comparisons'!$B$217:$J$217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0-4B3B-B71A-A275550D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0392"/>
        <c:axId val="168620784"/>
      </c:barChart>
      <c:catAx>
        <c:axId val="16862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0784"/>
        <c:crosses val="autoZero"/>
        <c:auto val="1"/>
        <c:lblAlgn val="ctr"/>
        <c:lblOffset val="100"/>
        <c:noMultiLvlLbl val="0"/>
      </c:catAx>
      <c:valAx>
        <c:axId val="16862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Comparisons'!$A$232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Comparisons'!$B$231:$J$231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Comparisons'!$B$232:$J$232</c:f>
              <c:numCache>
                <c:formatCode>General</c:formatCode>
                <c:ptCount val="9"/>
                <c:pt idx="0">
                  <c:v>242</c:v>
                </c:pt>
                <c:pt idx="1">
                  <c:v>170</c:v>
                </c:pt>
                <c:pt idx="2">
                  <c:v>170</c:v>
                </c:pt>
                <c:pt idx="3">
                  <c:v>97</c:v>
                </c:pt>
                <c:pt idx="4">
                  <c:v>84</c:v>
                </c:pt>
                <c:pt idx="5">
                  <c:v>228</c:v>
                </c:pt>
                <c:pt idx="6">
                  <c:v>158</c:v>
                </c:pt>
                <c:pt idx="7">
                  <c:v>130</c:v>
                </c:pt>
                <c:pt idx="8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Comparisons'!$A$233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Comparisons'!$B$231:$J$231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Comparisons'!$B$233:$J$233</c:f>
              <c:numCache>
                <c:formatCode>General</c:formatCode>
                <c:ptCount val="9"/>
                <c:pt idx="0">
                  <c:v>118</c:v>
                </c:pt>
                <c:pt idx="1">
                  <c:v>185</c:v>
                </c:pt>
                <c:pt idx="2">
                  <c:v>185</c:v>
                </c:pt>
                <c:pt idx="3">
                  <c:v>234</c:v>
                </c:pt>
                <c:pt idx="4">
                  <c:v>257</c:v>
                </c:pt>
                <c:pt idx="5">
                  <c:v>120</c:v>
                </c:pt>
                <c:pt idx="6">
                  <c:v>190</c:v>
                </c:pt>
                <c:pt idx="7">
                  <c:v>211</c:v>
                </c:pt>
                <c:pt idx="8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Comparisons'!$A$234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Comparisons'!$B$231:$J$231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Comparisons'!$B$234:$J$234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22</c:v>
                </c:pt>
                <c:pt idx="4">
                  <c:v>22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Comparisons'!$A$235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Comparisons'!$B$231:$J$231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Comparisons'!$B$235:$J$235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1-4ECA-9176-F88865A0B3F0}"/>
            </c:ext>
          </c:extLst>
        </c:ser>
        <c:ser>
          <c:idx val="4"/>
          <c:order val="4"/>
          <c:tx>
            <c:strRef>
              <c:f>'City Comparisons'!$A$236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Comparisons'!$B$231:$J$231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Comparisons'!$B$236:$J$236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1-4ECA-9176-F88865A0B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1568"/>
        <c:axId val="168621960"/>
      </c:barChart>
      <c:catAx>
        <c:axId val="1686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1960"/>
        <c:crosses val="autoZero"/>
        <c:auto val="1"/>
        <c:lblAlgn val="ctr"/>
        <c:lblOffset val="100"/>
        <c:noMultiLvlLbl val="0"/>
      </c:catAx>
      <c:valAx>
        <c:axId val="16862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Comparisons'!$A$251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Comparisons'!$B$250:$J$250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Comparisons'!$B$251:$J$251</c:f>
              <c:numCache>
                <c:formatCode>General</c:formatCode>
                <c:ptCount val="9"/>
                <c:pt idx="0">
                  <c:v>241</c:v>
                </c:pt>
                <c:pt idx="1">
                  <c:v>114</c:v>
                </c:pt>
                <c:pt idx="2">
                  <c:v>124</c:v>
                </c:pt>
                <c:pt idx="3">
                  <c:v>79</c:v>
                </c:pt>
                <c:pt idx="4">
                  <c:v>85</c:v>
                </c:pt>
                <c:pt idx="5">
                  <c:v>247</c:v>
                </c:pt>
                <c:pt idx="6">
                  <c:v>165</c:v>
                </c:pt>
                <c:pt idx="7">
                  <c:v>228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Comparisons'!$A$252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Comparisons'!$B$250:$J$250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Comparisons'!$B$252:$J$252</c:f>
              <c:numCache>
                <c:formatCode>General</c:formatCode>
                <c:ptCount val="9"/>
                <c:pt idx="0">
                  <c:v>111</c:v>
                </c:pt>
                <c:pt idx="1">
                  <c:v>202</c:v>
                </c:pt>
                <c:pt idx="2">
                  <c:v>189</c:v>
                </c:pt>
                <c:pt idx="3">
                  <c:v>238</c:v>
                </c:pt>
                <c:pt idx="4">
                  <c:v>231</c:v>
                </c:pt>
                <c:pt idx="5">
                  <c:v>110</c:v>
                </c:pt>
                <c:pt idx="6">
                  <c:v>179</c:v>
                </c:pt>
                <c:pt idx="7">
                  <c:v>128</c:v>
                </c:pt>
                <c:pt idx="8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Comparisons'!$A$253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Comparisons'!$B$250:$J$250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Comparisons'!$B$253:$J$253</c:f>
              <c:numCache>
                <c:formatCode>General</c:formatCode>
                <c:ptCount val="9"/>
                <c:pt idx="0">
                  <c:v>14</c:v>
                </c:pt>
                <c:pt idx="1">
                  <c:v>42</c:v>
                </c:pt>
                <c:pt idx="2">
                  <c:v>51</c:v>
                </c:pt>
                <c:pt idx="3">
                  <c:v>37</c:v>
                </c:pt>
                <c:pt idx="4">
                  <c:v>38</c:v>
                </c:pt>
                <c:pt idx="5">
                  <c:v>9</c:v>
                </c:pt>
                <c:pt idx="6">
                  <c:v>16</c:v>
                </c:pt>
                <c:pt idx="7">
                  <c:v>8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Comparisons'!$A$254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Comparisons'!$B$250:$J$250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Comparisons'!$B$254:$J$254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9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635-9E25-98D07BC114D9}"/>
            </c:ext>
          </c:extLst>
        </c:ser>
        <c:ser>
          <c:idx val="4"/>
          <c:order val="4"/>
          <c:tx>
            <c:strRef>
              <c:f>'City Comparisons'!$A$255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Comparisons'!$B$250:$J$250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Comparisons'!$B$255:$J$255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4-4635-9E25-98D07BC11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22744"/>
        <c:axId val="168623136"/>
      </c:barChart>
      <c:catAx>
        <c:axId val="16862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3136"/>
        <c:crosses val="autoZero"/>
        <c:auto val="1"/>
        <c:lblAlgn val="ctr"/>
        <c:lblOffset val="100"/>
        <c:noMultiLvlLbl val="0"/>
      </c:catAx>
      <c:valAx>
        <c:axId val="16862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2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Comparisons'!$A$270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Comparisons'!$B$269:$J$269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Comparisons'!$B$270:$J$270</c:f>
              <c:numCache>
                <c:formatCode>General</c:formatCode>
                <c:ptCount val="9"/>
                <c:pt idx="0">
                  <c:v>246</c:v>
                </c:pt>
                <c:pt idx="1">
                  <c:v>102</c:v>
                </c:pt>
                <c:pt idx="2">
                  <c:v>82</c:v>
                </c:pt>
                <c:pt idx="3">
                  <c:v>54</c:v>
                </c:pt>
                <c:pt idx="4">
                  <c:v>88</c:v>
                </c:pt>
                <c:pt idx="5">
                  <c:v>247</c:v>
                </c:pt>
                <c:pt idx="6">
                  <c:v>230</c:v>
                </c:pt>
                <c:pt idx="7">
                  <c:v>217</c:v>
                </c:pt>
                <c:pt idx="8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Comparisons'!$A$271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Comparisons'!$B$269:$J$269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Comparisons'!$B$271:$J$271</c:f>
              <c:numCache>
                <c:formatCode>General</c:formatCode>
                <c:ptCount val="9"/>
                <c:pt idx="0">
                  <c:v>111</c:v>
                </c:pt>
                <c:pt idx="1">
                  <c:v>178</c:v>
                </c:pt>
                <c:pt idx="2">
                  <c:v>191</c:v>
                </c:pt>
                <c:pt idx="3">
                  <c:v>251</c:v>
                </c:pt>
                <c:pt idx="4">
                  <c:v>217</c:v>
                </c:pt>
                <c:pt idx="5">
                  <c:v>96</c:v>
                </c:pt>
                <c:pt idx="6">
                  <c:v>120</c:v>
                </c:pt>
                <c:pt idx="7">
                  <c:v>122</c:v>
                </c:pt>
                <c:pt idx="8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Comparisons'!$A$272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Comparisons'!$B$269:$J$269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Comparisons'!$B$272:$J$272</c:f>
              <c:numCache>
                <c:formatCode>General</c:formatCode>
                <c:ptCount val="9"/>
                <c:pt idx="0">
                  <c:v>7</c:v>
                </c:pt>
                <c:pt idx="1">
                  <c:v>64</c:v>
                </c:pt>
                <c:pt idx="2">
                  <c:v>68</c:v>
                </c:pt>
                <c:pt idx="3">
                  <c:v>41</c:v>
                </c:pt>
                <c:pt idx="4">
                  <c:v>43</c:v>
                </c:pt>
                <c:pt idx="5">
                  <c:v>20</c:v>
                </c:pt>
                <c:pt idx="6">
                  <c:v>14</c:v>
                </c:pt>
                <c:pt idx="7">
                  <c:v>21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Comparisons'!$A$273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Comparisons'!$B$269:$J$269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Comparisons'!$B$273:$J$273</c:f>
              <c:numCache>
                <c:formatCode>General</c:formatCode>
                <c:ptCount val="9"/>
                <c:pt idx="0">
                  <c:v>1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14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B-40B0-BD6C-C7FB7C2FA072}"/>
            </c:ext>
          </c:extLst>
        </c:ser>
        <c:ser>
          <c:idx val="4"/>
          <c:order val="4"/>
          <c:tx>
            <c:strRef>
              <c:f>'City Comparisons'!$A$274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Comparisons'!$B$269:$J$269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Comparisons'!$B$274:$J$274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B-40B0-BD6C-C7FB7C2FA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841192"/>
        <c:axId val="168841584"/>
      </c:barChart>
      <c:catAx>
        <c:axId val="16884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584"/>
        <c:crosses val="autoZero"/>
        <c:auto val="1"/>
        <c:lblAlgn val="ctr"/>
        <c:lblOffset val="100"/>
        <c:noMultiLvlLbl val="0"/>
      </c:catAx>
      <c:valAx>
        <c:axId val="16884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4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Comparisons'!$A$62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Comparisons'!$B$61:$J$61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Comparisons'!$B$62:$J$62</c:f>
              <c:numCache>
                <c:formatCode>General</c:formatCode>
                <c:ptCount val="9"/>
                <c:pt idx="0">
                  <c:v>239</c:v>
                </c:pt>
                <c:pt idx="1">
                  <c:v>229</c:v>
                </c:pt>
                <c:pt idx="2">
                  <c:v>93</c:v>
                </c:pt>
                <c:pt idx="3">
                  <c:v>166</c:v>
                </c:pt>
                <c:pt idx="4">
                  <c:v>134</c:v>
                </c:pt>
                <c:pt idx="5">
                  <c:v>275</c:v>
                </c:pt>
                <c:pt idx="6">
                  <c:v>147</c:v>
                </c:pt>
                <c:pt idx="7">
                  <c:v>239</c:v>
                </c:pt>
                <c:pt idx="8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C-46F8-BEAC-A1B9DBF0DC67}"/>
            </c:ext>
          </c:extLst>
        </c:ser>
        <c:ser>
          <c:idx val="1"/>
          <c:order val="1"/>
          <c:tx>
            <c:strRef>
              <c:f>'City Comparisons'!$A$63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Comparisons'!$B$61:$J$61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Comparisons'!$B$63:$J$63</c:f>
              <c:numCache>
                <c:formatCode>General</c:formatCode>
                <c:ptCount val="9"/>
                <c:pt idx="0">
                  <c:v>117</c:v>
                </c:pt>
                <c:pt idx="1">
                  <c:v>125</c:v>
                </c:pt>
                <c:pt idx="2">
                  <c:v>225</c:v>
                </c:pt>
                <c:pt idx="3">
                  <c:v>164</c:v>
                </c:pt>
                <c:pt idx="4">
                  <c:v>212</c:v>
                </c:pt>
                <c:pt idx="5">
                  <c:v>80</c:v>
                </c:pt>
                <c:pt idx="6">
                  <c:v>199</c:v>
                </c:pt>
                <c:pt idx="7">
                  <c:v>110</c:v>
                </c:pt>
                <c:pt idx="8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C-46F8-BEAC-A1B9DBF0DC67}"/>
            </c:ext>
          </c:extLst>
        </c:ser>
        <c:ser>
          <c:idx val="2"/>
          <c:order val="2"/>
          <c:tx>
            <c:strRef>
              <c:f>'City Comparisons'!$A$64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Comparisons'!$B$61:$J$61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Comparisons'!$B$64:$J$64</c:f>
              <c:numCache>
                <c:formatCode>General</c:formatCode>
                <c:ptCount val="9"/>
                <c:pt idx="0">
                  <c:v>9</c:v>
                </c:pt>
                <c:pt idx="1">
                  <c:v>10</c:v>
                </c:pt>
                <c:pt idx="2">
                  <c:v>41</c:v>
                </c:pt>
                <c:pt idx="3">
                  <c:v>26</c:v>
                </c:pt>
                <c:pt idx="4">
                  <c:v>16</c:v>
                </c:pt>
                <c:pt idx="5">
                  <c:v>8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EC-46F8-BEAC-A1B9DBF0DC67}"/>
            </c:ext>
          </c:extLst>
        </c:ser>
        <c:ser>
          <c:idx val="3"/>
          <c:order val="3"/>
          <c:tx>
            <c:strRef>
              <c:f>'City Comparisons'!$A$65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Comparisons'!$B$61:$J$61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Comparisons'!$B$65:$J$65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  <c:pt idx="6">
                  <c:v>9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EC-46F8-BEAC-A1B9DBF0D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97145813187825214"/>
          <c:h val="8.9337333289091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Comparisons'!$A$44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Comparisons'!$B$43:$J$43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Comparisons'!$B$44:$J$44</c:f>
              <c:numCache>
                <c:formatCode>General</c:formatCode>
                <c:ptCount val="9"/>
                <c:pt idx="0">
                  <c:v>249</c:v>
                </c:pt>
                <c:pt idx="1">
                  <c:v>200</c:v>
                </c:pt>
                <c:pt idx="2">
                  <c:v>91</c:v>
                </c:pt>
                <c:pt idx="3">
                  <c:v>171</c:v>
                </c:pt>
                <c:pt idx="4">
                  <c:v>180</c:v>
                </c:pt>
                <c:pt idx="5">
                  <c:v>285</c:v>
                </c:pt>
                <c:pt idx="6">
                  <c:v>196</c:v>
                </c:pt>
                <c:pt idx="7">
                  <c:v>254</c:v>
                </c:pt>
                <c:pt idx="8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6-4371-B939-6DF2A7EE100B}"/>
            </c:ext>
          </c:extLst>
        </c:ser>
        <c:ser>
          <c:idx val="1"/>
          <c:order val="1"/>
          <c:tx>
            <c:strRef>
              <c:f>'City Comparisons'!$A$45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Comparisons'!$B$43:$J$43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Comparisons'!$B$45:$J$45</c:f>
              <c:numCache>
                <c:formatCode>General</c:formatCode>
                <c:ptCount val="9"/>
                <c:pt idx="0">
                  <c:v>114</c:v>
                </c:pt>
                <c:pt idx="1">
                  <c:v>147</c:v>
                </c:pt>
                <c:pt idx="2">
                  <c:v>252</c:v>
                </c:pt>
                <c:pt idx="3">
                  <c:v>163</c:v>
                </c:pt>
                <c:pt idx="4">
                  <c:v>169</c:v>
                </c:pt>
                <c:pt idx="5">
                  <c:v>77</c:v>
                </c:pt>
                <c:pt idx="6">
                  <c:v>163</c:v>
                </c:pt>
                <c:pt idx="7">
                  <c:v>102</c:v>
                </c:pt>
                <c:pt idx="8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E6-4371-B939-6DF2A7EE100B}"/>
            </c:ext>
          </c:extLst>
        </c:ser>
        <c:ser>
          <c:idx val="2"/>
          <c:order val="2"/>
          <c:tx>
            <c:strRef>
              <c:f>'City Comparisons'!$A$46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Comparisons'!$B$43:$J$43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Comparisons'!$B$46:$J$46</c:f>
              <c:numCache>
                <c:formatCode>General</c:formatCode>
                <c:ptCount val="9"/>
                <c:pt idx="0">
                  <c:v>2</c:v>
                </c:pt>
                <c:pt idx="1">
                  <c:v>18</c:v>
                </c:pt>
                <c:pt idx="2">
                  <c:v>20</c:v>
                </c:pt>
                <c:pt idx="3">
                  <c:v>26</c:v>
                </c:pt>
                <c:pt idx="4">
                  <c:v>16</c:v>
                </c:pt>
                <c:pt idx="5">
                  <c:v>3</c:v>
                </c:pt>
                <c:pt idx="6">
                  <c:v>5</c:v>
                </c:pt>
                <c:pt idx="7">
                  <c:v>9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E6-4371-B939-6DF2A7EE100B}"/>
            </c:ext>
          </c:extLst>
        </c:ser>
        <c:ser>
          <c:idx val="3"/>
          <c:order val="3"/>
          <c:tx>
            <c:strRef>
              <c:f>'City Comparisons'!$A$47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Comparisons'!$B$43:$J$43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Comparisons'!$B$47:$J$47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E6-4371-B939-6DF2A7EE100B}"/>
            </c:ext>
          </c:extLst>
        </c:ser>
        <c:ser>
          <c:idx val="4"/>
          <c:order val="4"/>
          <c:tx>
            <c:strRef>
              <c:f>'City Comparisons'!$A$48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Comparisons'!$B$43:$J$43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Comparisons'!$B$48:$J$48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6-4371-B939-6DF2A7EE1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Indicator'!$S$2:$W$2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'Main Indicator'!$S$3:$W$3</c:f>
              <c:numCache>
                <c:formatCode>General</c:formatCode>
                <c:ptCount val="5"/>
                <c:pt idx="0">
                  <c:v>249</c:v>
                </c:pt>
                <c:pt idx="1">
                  <c:v>239</c:v>
                </c:pt>
                <c:pt idx="2">
                  <c:v>280</c:v>
                </c:pt>
                <c:pt idx="3">
                  <c:v>262</c:v>
                </c:pt>
                <c:pt idx="4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645024"/>
        <c:axId val="167319768"/>
      </c:barChart>
      <c:catAx>
        <c:axId val="1676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19768"/>
        <c:crosses val="autoZero"/>
        <c:auto val="1"/>
        <c:lblAlgn val="ctr"/>
        <c:lblOffset val="100"/>
        <c:noMultiLvlLbl val="0"/>
      </c:catAx>
      <c:valAx>
        <c:axId val="167319768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4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2021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Comparisons'!$B$5:$J$5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Comparisons'!$B$6:$J$6</c:f>
              <c:numCache>
                <c:formatCode>General</c:formatCode>
                <c:ptCount val="9"/>
                <c:pt idx="0">
                  <c:v>249</c:v>
                </c:pt>
                <c:pt idx="1">
                  <c:v>235</c:v>
                </c:pt>
                <c:pt idx="2">
                  <c:v>110</c:v>
                </c:pt>
                <c:pt idx="3">
                  <c:v>141</c:v>
                </c:pt>
                <c:pt idx="4">
                  <c:v>181</c:v>
                </c:pt>
                <c:pt idx="5">
                  <c:v>292</c:v>
                </c:pt>
                <c:pt idx="6">
                  <c:v>199</c:v>
                </c:pt>
                <c:pt idx="7">
                  <c:v>212</c:v>
                </c:pt>
                <c:pt idx="8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48-44EB-B1EE-71209FD43CCF}"/>
            </c:ext>
          </c:extLst>
        </c:ser>
        <c:ser>
          <c:idx val="1"/>
          <c:order val="1"/>
          <c:tx>
            <c:strRef>
              <c:f>'City Comparisons'!$A$7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Comparisons'!$B$5:$J$5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Comparisons'!$B$7:$J$7</c:f>
              <c:numCache>
                <c:formatCode>General</c:formatCode>
                <c:ptCount val="9"/>
                <c:pt idx="0">
                  <c:v>115</c:v>
                </c:pt>
                <c:pt idx="1">
                  <c:v>127</c:v>
                </c:pt>
                <c:pt idx="2">
                  <c:v>188</c:v>
                </c:pt>
                <c:pt idx="3">
                  <c:v>194</c:v>
                </c:pt>
                <c:pt idx="4">
                  <c:v>169</c:v>
                </c:pt>
                <c:pt idx="5">
                  <c:v>72</c:v>
                </c:pt>
                <c:pt idx="6">
                  <c:v>154</c:v>
                </c:pt>
                <c:pt idx="7">
                  <c:v>143</c:v>
                </c:pt>
                <c:pt idx="8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48-44EB-B1EE-71209FD43CCF}"/>
            </c:ext>
          </c:extLst>
        </c:ser>
        <c:ser>
          <c:idx val="2"/>
          <c:order val="2"/>
          <c:tx>
            <c:strRef>
              <c:f>'City Comparisons'!$A$8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Comparisons'!$B$5:$J$5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Comparisons'!$B$8:$J$8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50</c:v>
                </c:pt>
                <c:pt idx="3">
                  <c:v>21</c:v>
                </c:pt>
                <c:pt idx="4">
                  <c:v>13</c:v>
                </c:pt>
                <c:pt idx="5">
                  <c:v>0</c:v>
                </c:pt>
                <c:pt idx="6">
                  <c:v>12</c:v>
                </c:pt>
                <c:pt idx="7">
                  <c:v>9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48-44EB-B1EE-71209FD43CCF}"/>
            </c:ext>
          </c:extLst>
        </c:ser>
        <c:ser>
          <c:idx val="3"/>
          <c:order val="3"/>
          <c:tx>
            <c:strRef>
              <c:f>'City Comparisons'!$A$9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Comparisons'!$B$5:$J$5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Comparisons'!$B$9:$J$9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48-44EB-B1EE-71209FD43CCF}"/>
            </c:ext>
          </c:extLst>
        </c:ser>
        <c:ser>
          <c:idx val="4"/>
          <c:order val="4"/>
          <c:tx>
            <c:strRef>
              <c:f>'City Comparisons'!$A$10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Comparisons'!$B$5:$J$5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  <c:pt idx="8">
                  <c:v>Seattle</c:v>
                </c:pt>
              </c:strCache>
            </c:strRef>
          </c:cat>
          <c:val>
            <c:numRef>
              <c:f>'City Comparisons'!$B$10:$J$10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48-44EB-B1EE-71209FD43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 and SO</a:t>
            </a:r>
            <a:r>
              <a:rPr lang="en-US" sz="1400" b="0" i="0" u="none" strike="noStrike" baseline="-25000">
                <a:effectLst/>
              </a:rPr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type'!$B$23</c:f>
              <c:strCache>
                <c:ptCount val="1"/>
                <c:pt idx="0">
                  <c:v>CO 2nd Max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type'!$I$23:$O$23</c:f>
              <c:numCache>
                <c:formatCode>General</c:formatCode>
                <c:ptCount val="7"/>
                <c:pt idx="0">
                  <c:v>0.6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2.2000000000000002</c:v>
                </c:pt>
                <c:pt idx="5">
                  <c:v>2.2999999999999998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A-448A-AF8A-FF8BB5A16AC2}"/>
            </c:ext>
          </c:extLst>
        </c:ser>
        <c:ser>
          <c:idx val="1"/>
          <c:order val="1"/>
          <c:tx>
            <c:strRef>
              <c:f>'Pollutant type'!$B$24</c:f>
              <c:strCache>
                <c:ptCount val="1"/>
                <c:pt idx="0">
                  <c:v>CO 2nd Max 8-hr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type'!$I$24:$O$24</c:f>
              <c:numCache>
                <c:formatCode>General</c:formatCode>
                <c:ptCount val="7"/>
                <c:pt idx="0">
                  <c:v>0.4</c:v>
                </c:pt>
                <c:pt idx="1">
                  <c:v>0.3</c:v>
                </c:pt>
                <c:pt idx="2">
                  <c:v>0</c:v>
                </c:pt>
                <c:pt idx="3">
                  <c:v>0.6</c:v>
                </c:pt>
                <c:pt idx="4">
                  <c:v>1.3</c:v>
                </c:pt>
                <c:pt idx="5">
                  <c:v>1.3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A-448A-AF8A-FF8BB5A16AC2}"/>
            </c:ext>
          </c:extLst>
        </c:ser>
        <c:ser>
          <c:idx val="2"/>
          <c:order val="2"/>
          <c:tx>
            <c:strRef>
              <c:f>'Pollutant type'!$B$25</c:f>
              <c:strCache>
                <c:ptCount val="1"/>
                <c:pt idx="0">
                  <c:v>SO2 99th Percentile 1-hr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type'!$I$25:$O$25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9A-448A-AF8A-FF8BB5A16AC2}"/>
            </c:ext>
          </c:extLst>
        </c:ser>
        <c:ser>
          <c:idx val="3"/>
          <c:order val="3"/>
          <c:tx>
            <c:strRef>
              <c:f>'Pollutant type'!$B$26</c:f>
              <c:strCache>
                <c:ptCount val="1"/>
                <c:pt idx="0">
                  <c:v>SO2 2nd Max 24-hr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type'!$I$22:$O$22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type'!$I$26:$O$26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9A-448A-AF8A-FF8BB5A16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6392"/>
        <c:axId val="479122872"/>
      </c:lineChart>
      <c:catAx>
        <c:axId val="47912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2872"/>
        <c:crosses val="autoZero"/>
        <c:auto val="1"/>
        <c:lblAlgn val="ctr"/>
        <c:lblOffset val="100"/>
        <c:noMultiLvlLbl val="0"/>
      </c:catAx>
      <c:valAx>
        <c:axId val="479122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</a:t>
            </a:r>
            <a:r>
              <a:rPr lang="en-US" baseline="-25000"/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type'!$B$29</c:f>
              <c:strCache>
                <c:ptCount val="1"/>
                <c:pt idx="0">
                  <c:v>NO2 98th Percentile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type'!$I$28:$O$28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type'!$I$29:$O$29</c:f>
              <c:numCache>
                <c:formatCode>General</c:formatCode>
                <c:ptCount val="7"/>
                <c:pt idx="0">
                  <c:v>0</c:v>
                </c:pt>
                <c:pt idx="1">
                  <c:v>31</c:v>
                </c:pt>
                <c:pt idx="2">
                  <c:v>51</c:v>
                </c:pt>
                <c:pt idx="3">
                  <c:v>47</c:v>
                </c:pt>
                <c:pt idx="4">
                  <c:v>47</c:v>
                </c:pt>
                <c:pt idx="5">
                  <c:v>46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C-4CF9-B1F3-28AFB051C88C}"/>
            </c:ext>
          </c:extLst>
        </c:ser>
        <c:ser>
          <c:idx val="1"/>
          <c:order val="1"/>
          <c:tx>
            <c:strRef>
              <c:f>'Pollutant type'!$B$30</c:f>
              <c:strCache>
                <c:ptCount val="1"/>
                <c:pt idx="0">
                  <c:v>NO2 Mean 1-hr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type'!$I$28:$O$28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type'!$I$30:$O$30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15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C-4CF9-B1F3-28AFB051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8952"/>
        <c:axId val="479131512"/>
      </c:lineChart>
      <c:catAx>
        <c:axId val="47912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31512"/>
        <c:crosses val="autoZero"/>
        <c:auto val="1"/>
        <c:lblAlgn val="ctr"/>
        <c:lblOffset val="100"/>
        <c:noMultiLvlLbl val="0"/>
      </c:catAx>
      <c:valAx>
        <c:axId val="47913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Ozone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type'!$B$34</c:f>
              <c:strCache>
                <c:ptCount val="1"/>
                <c:pt idx="0">
                  <c:v>Ozone 2nd Max 1-hr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type'!$I$33:$O$33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type'!$I$34:$O$34</c:f>
              <c:numCache>
                <c:formatCode>General</c:formatCode>
                <c:ptCount val="7"/>
                <c:pt idx="0">
                  <c:v>0.08</c:v>
                </c:pt>
                <c:pt idx="1">
                  <c:v>0.08</c:v>
                </c:pt>
                <c:pt idx="2">
                  <c:v>0.09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1-4336-87E1-DF5E3708797A}"/>
            </c:ext>
          </c:extLst>
        </c:ser>
        <c:ser>
          <c:idx val="1"/>
          <c:order val="1"/>
          <c:tx>
            <c:strRef>
              <c:f>'Pollutant type'!$B$35</c:f>
              <c:strCache>
                <c:ptCount val="1"/>
                <c:pt idx="0">
                  <c:v>Ozone 4th Max 8-hr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type'!$I$33:$O$33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'Pollutant type'!$I$35:$O$35</c:f>
              <c:numCache>
                <c:formatCode>General</c:formatCode>
                <c:ptCount val="7"/>
                <c:pt idx="0">
                  <c:v>7.0000000000000007E-2</c:v>
                </c:pt>
                <c:pt idx="1">
                  <c:v>6.3E-2</c:v>
                </c:pt>
                <c:pt idx="2">
                  <c:v>7.2999999999999995E-2</c:v>
                </c:pt>
                <c:pt idx="3">
                  <c:v>6.4000000000000001E-2</c:v>
                </c:pt>
                <c:pt idx="4">
                  <c:v>7.0000000000000007E-2</c:v>
                </c:pt>
                <c:pt idx="5">
                  <c:v>7.1999999999999995E-2</c:v>
                </c:pt>
                <c:pt idx="6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11-4336-87E1-DF5E37087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123832"/>
        <c:axId val="479129272"/>
      </c:lineChart>
      <c:catAx>
        <c:axId val="47912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9272"/>
        <c:crosses val="autoZero"/>
        <c:auto val="1"/>
        <c:lblAlgn val="ctr"/>
        <c:lblOffset val="100"/>
        <c:noMultiLvlLbl val="0"/>
      </c:catAx>
      <c:valAx>
        <c:axId val="47912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12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2.5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type'!$B$39</c:f>
              <c:strCache>
                <c:ptCount val="1"/>
                <c:pt idx="0">
                  <c:v>PM2.5 98th Percentile 24-hr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type'!$C$38:$O$38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type'!$C$39:$O$39</c:f>
              <c:numCache>
                <c:formatCode>General</c:formatCode>
                <c:ptCount val="13"/>
                <c:pt idx="0">
                  <c:v>21</c:v>
                </c:pt>
                <c:pt idx="1">
                  <c:v>22</c:v>
                </c:pt>
                <c:pt idx="2">
                  <c:v>27</c:v>
                </c:pt>
                <c:pt idx="3">
                  <c:v>18</c:v>
                </c:pt>
                <c:pt idx="4">
                  <c:v>22</c:v>
                </c:pt>
                <c:pt idx="5">
                  <c:v>17</c:v>
                </c:pt>
                <c:pt idx="6">
                  <c:v>24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E-4D5E-8D99-1A2C719A1E01}"/>
            </c:ext>
          </c:extLst>
        </c:ser>
        <c:ser>
          <c:idx val="1"/>
          <c:order val="1"/>
          <c:tx>
            <c:strRef>
              <c:f>'Pollutant type'!$B$40</c:f>
              <c:strCache>
                <c:ptCount val="1"/>
                <c:pt idx="0">
                  <c:v>PM2.5 Weighted Mean 24-hr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type'!$C$38:$O$38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type'!$C$40:$O$40</c:f>
              <c:numCache>
                <c:formatCode>General</c:formatCode>
                <c:ptCount val="13"/>
                <c:pt idx="0">
                  <c:v>9.6999999999999993</c:v>
                </c:pt>
                <c:pt idx="1">
                  <c:v>10</c:v>
                </c:pt>
                <c:pt idx="2">
                  <c:v>10.1</c:v>
                </c:pt>
                <c:pt idx="3">
                  <c:v>10</c:v>
                </c:pt>
                <c:pt idx="4">
                  <c:v>10.6</c:v>
                </c:pt>
                <c:pt idx="5">
                  <c:v>7.8</c:v>
                </c:pt>
                <c:pt idx="6">
                  <c:v>7.2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10.199999999999999</c:v>
                </c:pt>
                <c:pt idx="12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E-4D5E-8D99-1A2C719A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897528"/>
        <c:axId val="617459216"/>
      </c:lineChart>
      <c:catAx>
        <c:axId val="61689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59216"/>
        <c:crosses val="autoZero"/>
        <c:auto val="1"/>
        <c:lblAlgn val="ctr"/>
        <c:lblOffset val="100"/>
        <c:noMultiLvlLbl val="0"/>
      </c:catAx>
      <c:valAx>
        <c:axId val="61745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89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 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'Pollutant type'!$B$43</c:f>
              <c:strCache>
                <c:ptCount val="1"/>
                <c:pt idx="0">
                  <c:v>PM10 2nd Max 24-hr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type'!$C$42:$O$42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type'!$C$43:$O$43</c:f>
              <c:numCache>
                <c:formatCode>General</c:formatCode>
                <c:ptCount val="13"/>
                <c:pt idx="0">
                  <c:v>41</c:v>
                </c:pt>
                <c:pt idx="1">
                  <c:v>36</c:v>
                </c:pt>
                <c:pt idx="2">
                  <c:v>41</c:v>
                </c:pt>
                <c:pt idx="3">
                  <c:v>34</c:v>
                </c:pt>
                <c:pt idx="4">
                  <c:v>33</c:v>
                </c:pt>
                <c:pt idx="5">
                  <c:v>32</c:v>
                </c:pt>
                <c:pt idx="6">
                  <c:v>51</c:v>
                </c:pt>
                <c:pt idx="7">
                  <c:v>78</c:v>
                </c:pt>
                <c:pt idx="8">
                  <c:v>53</c:v>
                </c:pt>
                <c:pt idx="9">
                  <c:v>72</c:v>
                </c:pt>
                <c:pt idx="10">
                  <c:v>39</c:v>
                </c:pt>
                <c:pt idx="11">
                  <c:v>82</c:v>
                </c:pt>
                <c:pt idx="12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78-498D-B79A-CD6ACE5F6F53}"/>
            </c:ext>
          </c:extLst>
        </c:ser>
        <c:ser>
          <c:idx val="1"/>
          <c:order val="1"/>
          <c:tx>
            <c:strRef>
              <c:f>'Pollutant type'!$B$44</c:f>
              <c:strCache>
                <c:ptCount val="1"/>
                <c:pt idx="0">
                  <c:v>PM10 Mean 24-hr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'Pollutant type'!$C$42:$O$42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'Pollutant type'!$C$44:$O$44</c:f>
              <c:numCache>
                <c:formatCode>General</c:formatCode>
                <c:ptCount val="13"/>
                <c:pt idx="0">
                  <c:v>20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  <c:pt idx="5">
                  <c:v>15</c:v>
                </c:pt>
                <c:pt idx="6">
                  <c:v>14</c:v>
                </c:pt>
                <c:pt idx="7">
                  <c:v>26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23</c:v>
                </c:pt>
                <c:pt idx="1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78-498D-B79A-CD6ACE5F6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911864"/>
        <c:axId val="633913144"/>
      </c:lineChart>
      <c:catAx>
        <c:axId val="63391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13144"/>
        <c:crosses val="autoZero"/>
        <c:auto val="1"/>
        <c:lblAlgn val="ctr"/>
        <c:lblOffset val="100"/>
        <c:noMultiLvlLbl val="0"/>
      </c:catAx>
      <c:valAx>
        <c:axId val="63391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91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'Main Indicator'!$V$2:$AE$2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'Main Indicator'!$V$3:$Z$3</c:f>
              <c:numCache>
                <c:formatCode>General</c:formatCode>
                <c:ptCount val="5"/>
                <c:pt idx="0">
                  <c:v>262</c:v>
                </c:pt>
                <c:pt idx="1">
                  <c:v>239</c:v>
                </c:pt>
                <c:pt idx="2">
                  <c:v>249</c:v>
                </c:pt>
                <c:pt idx="3">
                  <c:v>260</c:v>
                </c:pt>
                <c:pt idx="4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27-4047-8D60-0CACEFAC8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46328"/>
        <c:axId val="167446712"/>
      </c:lineChart>
      <c:catAx>
        <c:axId val="16744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46712"/>
        <c:crosses val="autoZero"/>
        <c:auto val="1"/>
        <c:lblAlgn val="ctr"/>
        <c:lblOffset val="100"/>
        <c:noMultiLvlLbl val="0"/>
      </c:catAx>
      <c:valAx>
        <c:axId val="167446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4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Number of Days of Good Air Quality, Travis County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'Main Indicator'!$N$2:$W$2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'Main Indicator'!$N$3:$W$3</c:f>
              <c:numCache>
                <c:formatCode>General</c:formatCode>
                <c:ptCount val="10"/>
                <c:pt idx="0">
                  <c:v>242</c:v>
                </c:pt>
                <c:pt idx="1">
                  <c:v>272</c:v>
                </c:pt>
                <c:pt idx="2">
                  <c:v>225</c:v>
                </c:pt>
                <c:pt idx="3">
                  <c:v>249</c:v>
                </c:pt>
                <c:pt idx="4">
                  <c:v>249</c:v>
                </c:pt>
                <c:pt idx="5">
                  <c:v>249</c:v>
                </c:pt>
                <c:pt idx="6">
                  <c:v>239</c:v>
                </c:pt>
                <c:pt idx="7">
                  <c:v>280</c:v>
                </c:pt>
                <c:pt idx="8">
                  <c:v>262</c:v>
                </c:pt>
                <c:pt idx="9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723-8469-31BCAD9E7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67496048"/>
        <c:axId val="167589016"/>
      </c:barChart>
      <c:catAx>
        <c:axId val="16749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89016"/>
        <c:crosses val="autoZero"/>
        <c:auto val="1"/>
        <c:lblAlgn val="ctr"/>
        <c:lblOffset val="100"/>
        <c:noMultiLvlLbl val="0"/>
      </c:catAx>
      <c:valAx>
        <c:axId val="167589016"/>
        <c:scaling>
          <c:orientation val="minMax"/>
          <c:max val="31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49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Days of Good Air Quality, 2007-2018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Indicator'!$B$11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Indicator'!$D$10:$N$10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'Main Indicator'!$D$11:$N$11</c:f>
              <c:numCache>
                <c:formatCode>General</c:formatCode>
                <c:ptCount val="11"/>
                <c:pt idx="0">
                  <c:v>242</c:v>
                </c:pt>
                <c:pt idx="1">
                  <c:v>242</c:v>
                </c:pt>
                <c:pt idx="2">
                  <c:v>272</c:v>
                </c:pt>
                <c:pt idx="3">
                  <c:v>225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239</c:v>
                </c:pt>
                <c:pt idx="8">
                  <c:v>280</c:v>
                </c:pt>
                <c:pt idx="9">
                  <c:v>262</c:v>
                </c:pt>
                <c:pt idx="10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E-4904-AA84-108F758D9EE2}"/>
            </c:ext>
          </c:extLst>
        </c:ser>
        <c:ser>
          <c:idx val="1"/>
          <c:order val="1"/>
          <c:tx>
            <c:strRef>
              <c:f>'Main Indicator'!$B$12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Indicator'!$D$10:$N$10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'Main Indicator'!$D$12:$N$12</c:f>
              <c:numCache>
                <c:formatCode>General</c:formatCode>
                <c:ptCount val="11"/>
                <c:pt idx="0">
                  <c:v>241</c:v>
                </c:pt>
                <c:pt idx="1">
                  <c:v>242</c:v>
                </c:pt>
                <c:pt idx="2">
                  <c:v>268</c:v>
                </c:pt>
                <c:pt idx="3">
                  <c:v>218</c:v>
                </c:pt>
                <c:pt idx="4">
                  <c:v>249</c:v>
                </c:pt>
                <c:pt idx="5">
                  <c:v>249</c:v>
                </c:pt>
                <c:pt idx="6">
                  <c:v>249</c:v>
                </c:pt>
                <c:pt idx="7">
                  <c:v>239</c:v>
                </c:pt>
                <c:pt idx="8">
                  <c:v>280</c:v>
                </c:pt>
                <c:pt idx="9">
                  <c:v>262</c:v>
                </c:pt>
                <c:pt idx="10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E-4904-AA84-108F758D9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558928"/>
        <c:axId val="167559312"/>
      </c:lineChart>
      <c:catAx>
        <c:axId val="16755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59312"/>
        <c:crosses val="autoZero"/>
        <c:auto val="1"/>
        <c:lblAlgn val="ctr"/>
        <c:lblOffset val="100"/>
        <c:noMultiLvlLbl val="0"/>
      </c:catAx>
      <c:valAx>
        <c:axId val="16755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55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'Main Indicator'!$B$3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Indicator'!$C$2:$X$2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'Main Indicator'!$C$3:$X$3</c:f>
              <c:numCache>
                <c:formatCode>General</c:formatCode>
                <c:ptCount val="22"/>
                <c:pt idx="0">
                  <c:v>280</c:v>
                </c:pt>
                <c:pt idx="1">
                  <c:v>223</c:v>
                </c:pt>
                <c:pt idx="2">
                  <c:v>177</c:v>
                </c:pt>
                <c:pt idx="3">
                  <c:v>209</c:v>
                </c:pt>
                <c:pt idx="4">
                  <c:v>205</c:v>
                </c:pt>
                <c:pt idx="5">
                  <c:v>238</c:v>
                </c:pt>
                <c:pt idx="6">
                  <c:v>296</c:v>
                </c:pt>
                <c:pt idx="7">
                  <c:v>216</c:v>
                </c:pt>
                <c:pt idx="8">
                  <c:v>220</c:v>
                </c:pt>
                <c:pt idx="9">
                  <c:v>247</c:v>
                </c:pt>
                <c:pt idx="10">
                  <c:v>242</c:v>
                </c:pt>
                <c:pt idx="11">
                  <c:v>242</c:v>
                </c:pt>
                <c:pt idx="12">
                  <c:v>272</c:v>
                </c:pt>
                <c:pt idx="13">
                  <c:v>225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239</c:v>
                </c:pt>
                <c:pt idx="18">
                  <c:v>280</c:v>
                </c:pt>
                <c:pt idx="19">
                  <c:v>262</c:v>
                </c:pt>
                <c:pt idx="20">
                  <c:v>239</c:v>
                </c:pt>
                <c:pt idx="2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E-44C1-976A-9C7F6D07906E}"/>
            </c:ext>
          </c:extLst>
        </c:ser>
        <c:ser>
          <c:idx val="1"/>
          <c:order val="1"/>
          <c:tx>
            <c:strRef>
              <c:f>'Main Indicator'!$B$4</c:f>
              <c:strCache>
                <c:ptCount val="1"/>
                <c:pt idx="0">
                  <c:v>Austin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'Main Indicator'!$C$2:$X$2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'Main Indicator'!$C$4:$X$4</c:f>
              <c:numCache>
                <c:formatCode>General</c:formatCode>
                <c:ptCount val="22"/>
                <c:pt idx="9">
                  <c:v>246</c:v>
                </c:pt>
                <c:pt idx="10">
                  <c:v>241</c:v>
                </c:pt>
                <c:pt idx="11">
                  <c:v>242</c:v>
                </c:pt>
                <c:pt idx="12">
                  <c:v>268</c:v>
                </c:pt>
                <c:pt idx="13">
                  <c:v>218</c:v>
                </c:pt>
                <c:pt idx="14">
                  <c:v>249</c:v>
                </c:pt>
                <c:pt idx="15">
                  <c:v>249</c:v>
                </c:pt>
                <c:pt idx="16">
                  <c:v>249</c:v>
                </c:pt>
                <c:pt idx="17">
                  <c:v>239</c:v>
                </c:pt>
                <c:pt idx="18">
                  <c:v>280</c:v>
                </c:pt>
                <c:pt idx="19">
                  <c:v>262</c:v>
                </c:pt>
                <c:pt idx="20">
                  <c:v>239</c:v>
                </c:pt>
                <c:pt idx="21">
                  <c:v>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CE-44C1-976A-9C7F6D079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8123128"/>
        <c:axId val="448120888"/>
      </c:lineChart>
      <c:catAx>
        <c:axId val="448123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120888"/>
        <c:crosses val="autoZero"/>
        <c:auto val="1"/>
        <c:lblAlgn val="ctr"/>
        <c:lblOffset val="100"/>
        <c:noMultiLvlLbl val="0"/>
      </c:catAx>
      <c:valAx>
        <c:axId val="44812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123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Travis County Air 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'Number of Days All Types'!$B$4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'Number of Days All Types'!$M$3:$Q$3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'Number of Days All Types'!$M$4:$Q$4</c:f>
              <c:numCache>
                <c:formatCode>General</c:formatCode>
                <c:ptCount val="5"/>
                <c:pt idx="0">
                  <c:v>262</c:v>
                </c:pt>
                <c:pt idx="1">
                  <c:v>239</c:v>
                </c:pt>
                <c:pt idx="2">
                  <c:v>249</c:v>
                </c:pt>
                <c:pt idx="3">
                  <c:v>260</c:v>
                </c:pt>
                <c:pt idx="4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3-4B59-82ED-5329225F922F}"/>
            </c:ext>
          </c:extLst>
        </c:ser>
        <c:ser>
          <c:idx val="1"/>
          <c:order val="1"/>
          <c:tx>
            <c:strRef>
              <c:f>'Number of Days All Types'!$B$5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'Number of Days All Types'!$M$3:$Q$3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'Number of Days All Types'!$M$5:$Q$5</c:f>
              <c:numCache>
                <c:formatCode>General</c:formatCode>
                <c:ptCount val="5"/>
                <c:pt idx="0">
                  <c:v>99</c:v>
                </c:pt>
                <c:pt idx="1">
                  <c:v>117</c:v>
                </c:pt>
                <c:pt idx="2">
                  <c:v>114</c:v>
                </c:pt>
                <c:pt idx="3">
                  <c:v>104</c:v>
                </c:pt>
                <c:pt idx="4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3-4B59-82ED-5329225F922F}"/>
            </c:ext>
          </c:extLst>
        </c:ser>
        <c:ser>
          <c:idx val="2"/>
          <c:order val="2"/>
          <c:tx>
            <c:strRef>
              <c:f>'Number of Days All Types'!$B$6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'Number of Days All Types'!$M$3:$Q$3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'Number of Days All Types'!$M$6:$Q$6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A3-4B59-82ED-5329225F922F}"/>
            </c:ext>
          </c:extLst>
        </c:ser>
        <c:ser>
          <c:idx val="3"/>
          <c:order val="3"/>
          <c:tx>
            <c:strRef>
              <c:f>'Number of Days All Types'!$B$7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'Number of Days All Types'!$M$3:$Q$3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'Number of Days All Types'!$M$7:$Q$7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A3-4B59-82ED-5329225F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4784"/>
        <c:axId val="166545176"/>
      </c:barChart>
      <c:catAx>
        <c:axId val="16654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5176"/>
        <c:crosses val="autoZero"/>
        <c:auto val="1"/>
        <c:lblAlgn val="ctr"/>
        <c:lblOffset val="100"/>
        <c:noMultiLvlLbl val="0"/>
      </c:catAx>
      <c:valAx>
        <c:axId val="16654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Comparisons'!$A$80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Comparisons'!$B$79:$I$79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Comparisons'!$B$80:$I$80</c:f>
              <c:numCache>
                <c:formatCode>General</c:formatCode>
                <c:ptCount val="8"/>
                <c:pt idx="0">
                  <c:v>262</c:v>
                </c:pt>
                <c:pt idx="1">
                  <c:v>214</c:v>
                </c:pt>
                <c:pt idx="2">
                  <c:v>72</c:v>
                </c:pt>
                <c:pt idx="3">
                  <c:v>184</c:v>
                </c:pt>
                <c:pt idx="4">
                  <c:v>126</c:v>
                </c:pt>
                <c:pt idx="5">
                  <c:v>267</c:v>
                </c:pt>
                <c:pt idx="6">
                  <c:v>170</c:v>
                </c:pt>
                <c:pt idx="7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Comparisons'!$A$81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Comparisons'!$B$79:$I$79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Comparisons'!$B$81:$I$81</c:f>
              <c:numCache>
                <c:formatCode>General</c:formatCode>
                <c:ptCount val="8"/>
                <c:pt idx="0">
                  <c:v>99</c:v>
                </c:pt>
                <c:pt idx="1">
                  <c:v>146</c:v>
                </c:pt>
                <c:pt idx="2">
                  <c:v>253</c:v>
                </c:pt>
                <c:pt idx="3">
                  <c:v>156</c:v>
                </c:pt>
                <c:pt idx="4">
                  <c:v>217</c:v>
                </c:pt>
                <c:pt idx="5">
                  <c:v>82</c:v>
                </c:pt>
                <c:pt idx="6">
                  <c:v>179</c:v>
                </c:pt>
                <c:pt idx="7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Comparisons'!$A$82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Comparisons'!$B$79:$I$79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Comparisons'!$B$82:$I$82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39</c:v>
                </c:pt>
                <c:pt idx="3">
                  <c:v>22</c:v>
                </c:pt>
                <c:pt idx="4">
                  <c:v>20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Comparisons'!$A$83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Comparisons'!$B$79:$I$79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Comparisons'!$B$83:$I$83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5960"/>
        <c:axId val="167011120"/>
      </c:barChart>
      <c:catAx>
        <c:axId val="16654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11120"/>
        <c:crosses val="autoZero"/>
        <c:auto val="1"/>
        <c:lblAlgn val="ctr"/>
        <c:lblOffset val="100"/>
        <c:noMultiLvlLbl val="0"/>
      </c:catAx>
      <c:valAx>
        <c:axId val="16701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2020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Comparisons'!$B$25:$I$25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Comparisons'!$B$26:$I$26</c:f>
              <c:numCache>
                <c:formatCode>General</c:formatCode>
                <c:ptCount val="8"/>
                <c:pt idx="0">
                  <c:v>260</c:v>
                </c:pt>
                <c:pt idx="1">
                  <c:v>282</c:v>
                </c:pt>
                <c:pt idx="2">
                  <c:v>119</c:v>
                </c:pt>
                <c:pt idx="3">
                  <c:v>173</c:v>
                </c:pt>
                <c:pt idx="4">
                  <c:v>206</c:v>
                </c:pt>
                <c:pt idx="5">
                  <c:v>286</c:v>
                </c:pt>
                <c:pt idx="6">
                  <c:v>198</c:v>
                </c:pt>
                <c:pt idx="7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Comparisons'!$A$27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Comparisons'!$B$25:$I$25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Comparisons'!$B$27:$I$27</c:f>
              <c:numCache>
                <c:formatCode>General</c:formatCode>
                <c:ptCount val="8"/>
                <c:pt idx="0">
                  <c:v>104</c:v>
                </c:pt>
                <c:pt idx="1">
                  <c:v>82</c:v>
                </c:pt>
                <c:pt idx="2">
                  <c:v>213</c:v>
                </c:pt>
                <c:pt idx="3">
                  <c:v>169</c:v>
                </c:pt>
                <c:pt idx="4">
                  <c:v>152</c:v>
                </c:pt>
                <c:pt idx="5">
                  <c:v>66</c:v>
                </c:pt>
                <c:pt idx="6">
                  <c:v>158</c:v>
                </c:pt>
                <c:pt idx="7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Comparisons'!$A$28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Comparisons'!$B$25:$I$25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Comparisons'!$B$28:$I$28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30</c:v>
                </c:pt>
                <c:pt idx="3">
                  <c:v>21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Comparisons'!$A$29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Comparisons'!$B$25:$I$25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Comparisons'!$B$29:$I$29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ser>
          <c:idx val="4"/>
          <c:order val="4"/>
          <c:tx>
            <c:strRef>
              <c:f>'City Comparisons'!$A$30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'City Comparisons'!$B$25:$I$25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Antonio</c:v>
                </c:pt>
                <c:pt idx="7">
                  <c:v>San Francisco</c:v>
                </c:pt>
              </c:strCache>
            </c:strRef>
          </c:cat>
          <c:val>
            <c:numRef>
              <c:f>'City Comparisons'!$B$30:$I$30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DB6-BBE2-2B3D5167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543608"/>
        <c:axId val="166543216"/>
      </c:barChart>
      <c:catAx>
        <c:axId val="16654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216"/>
        <c:crosses val="autoZero"/>
        <c:auto val="1"/>
        <c:lblAlgn val="ctr"/>
        <c:lblOffset val="100"/>
        <c:noMultiLvlLbl val="0"/>
      </c:catAx>
      <c:valAx>
        <c:axId val="16654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4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89999999999999991"/>
          <c:h val="6.657096836113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image" Target="../media/image2.png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382242</xdr:colOff>
      <xdr:row>4</xdr:row>
      <xdr:rowOff>165043</xdr:rowOff>
    </xdr:from>
    <xdr:to>
      <xdr:col>27</xdr:col>
      <xdr:colOff>272657</xdr:colOff>
      <xdr:row>17</xdr:row>
      <xdr:rowOff>123274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263434</xdr:colOff>
      <xdr:row>24</xdr:row>
      <xdr:rowOff>49142</xdr:rowOff>
    </xdr:from>
    <xdr:to>
      <xdr:col>21</xdr:col>
      <xdr:colOff>194659</xdr:colOff>
      <xdr:row>38</xdr:row>
      <xdr:rowOff>177009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257842</xdr:colOff>
      <xdr:row>3</xdr:row>
      <xdr:rowOff>50181</xdr:rowOff>
    </xdr:from>
    <xdr:to>
      <xdr:col>38</xdr:col>
      <xdr:colOff>137408</xdr:colOff>
      <xdr:row>19</xdr:row>
      <xdr:rowOff>29861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139390</xdr:colOff>
      <xdr:row>27</xdr:row>
      <xdr:rowOff>46464</xdr:rowOff>
    </xdr:from>
    <xdr:to>
      <xdr:col>11</xdr:col>
      <xdr:colOff>5520</xdr:colOff>
      <xdr:row>41</xdr:row>
      <xdr:rowOff>170288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287315</xdr:colOff>
      <xdr:row>21</xdr:row>
      <xdr:rowOff>64215</xdr:rowOff>
    </xdr:from>
    <xdr:to>
      <xdr:col>38</xdr:col>
      <xdr:colOff>163664</xdr:colOff>
      <xdr:row>36</xdr:row>
      <xdr:rowOff>122587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231319</xdr:colOff>
      <xdr:row>37</xdr:row>
      <xdr:rowOff>108887</xdr:rowOff>
    </xdr:from>
    <xdr:to>
      <xdr:col>38</xdr:col>
      <xdr:colOff>146988</xdr:colOff>
      <xdr:row>53</xdr:row>
      <xdr:rowOff>108886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DF6D6A-08CD-45AF-9B23-74E15B4A5E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0.56512</cdr:x>
      <cdr:y>0.28606</cdr:y>
    </cdr:from>
    <cdr:to>
      <cdr:x>0.91869</cdr:x>
      <cdr:y>0.3648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967285" y="640127"/>
          <a:ext cx="1230871" cy="176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279 in</a:t>
          </a:r>
          <a:r>
            <a:rPr lang="en-US" sz="1000" baseline="0"/>
            <a:t> 2025</a:t>
          </a:r>
          <a:endParaRPr lang="en-US" sz="1000"/>
        </a:p>
      </cdr:txBody>
    </cdr:sp>
  </cdr:relSizeAnchor>
  <cdr:relSizeAnchor xmlns:cdr="http://schemas.openxmlformats.org/drawingml/2006/chartDrawing">
    <cdr:from>
      <cdr:x>0.12144</cdr:x>
      <cdr:y>0.36062</cdr:y>
    </cdr:from>
    <cdr:to>
      <cdr:x>0.91896</cdr:x>
      <cdr:y>0.36355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2C0F48E0-AADF-4644-803A-19B007D98F08}"/>
            </a:ext>
          </a:extLst>
        </cdr:cNvPr>
        <cdr:cNvCxnSpPr/>
      </cdr:nvCxnSpPr>
      <cdr:spPr>
        <a:xfrm xmlns:a="http://schemas.openxmlformats.org/drawingml/2006/main">
          <a:off x="424022" y="807510"/>
          <a:ext cx="2784660" cy="656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0.13108</cdr:x>
      <cdr:y>0.31449</cdr:y>
    </cdr:from>
    <cdr:to>
      <cdr:x>0.95664</cdr:x>
      <cdr:y>0.31527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102098F-A006-498A-AB19-C7D9B2769ABC}"/>
            </a:ext>
          </a:extLst>
        </cdr:cNvPr>
        <cdr:cNvCxnSpPr/>
      </cdr:nvCxnSpPr>
      <cdr:spPr>
        <a:xfrm xmlns:a="http://schemas.openxmlformats.org/drawingml/2006/main" flipV="1">
          <a:off x="414496" y="809473"/>
          <a:ext cx="2610507" cy="20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0.1158</cdr:x>
      <cdr:y>0.29685</cdr:y>
    </cdr:from>
    <cdr:to>
      <cdr:x>0.58707</cdr:x>
      <cdr:y>0.36838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66157" y="764067"/>
          <a:ext cx="1490205" cy="184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279 by 2020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42862</xdr:rowOff>
    </xdr:from>
    <xdr:to>
      <xdr:col>7</xdr:col>
      <xdr:colOff>619125</xdr:colOff>
      <xdr:row>23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</xdr:colOff>
      <xdr:row>74</xdr:row>
      <xdr:rowOff>15240</xdr:rowOff>
    </xdr:from>
    <xdr:to>
      <xdr:col>17</xdr:col>
      <xdr:colOff>24130</xdr:colOff>
      <xdr:row>90</xdr:row>
      <xdr:rowOff>160654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12700</xdr:colOff>
      <xdr:row>105</xdr:row>
      <xdr:rowOff>152400</xdr:rowOff>
    </xdr:from>
    <xdr:to>
      <xdr:col>17</xdr:col>
      <xdr:colOff>37435</xdr:colOff>
      <xdr:row>119</xdr:row>
      <xdr:rowOff>138941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8800" y="9398000"/>
          <a:ext cx="4063335" cy="265354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91</xdr:row>
      <xdr:rowOff>129540</xdr:rowOff>
    </xdr:from>
    <xdr:to>
      <xdr:col>17</xdr:col>
      <xdr:colOff>37435</xdr:colOff>
      <xdr:row>107</xdr:row>
      <xdr:rowOff>106936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78800" y="7419340"/>
          <a:ext cx="4063335" cy="2999996"/>
        </a:xfrm>
        <a:prstGeom prst="rect">
          <a:avLst/>
        </a:prstGeom>
      </xdr:spPr>
    </xdr:pic>
    <xdr:clientData/>
  </xdr:twoCellAnchor>
  <xdr:twoCellAnchor>
    <xdr:from>
      <xdr:col>11</xdr:col>
      <xdr:colOff>135742</xdr:colOff>
      <xdr:row>20</xdr:row>
      <xdr:rowOff>147975</xdr:rowOff>
    </xdr:from>
    <xdr:to>
      <xdr:col>17</xdr:col>
      <xdr:colOff>511907</xdr:colOff>
      <xdr:row>38</xdr:row>
      <xdr:rowOff>25789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622300</xdr:colOff>
      <xdr:row>126</xdr:row>
      <xdr:rowOff>0</xdr:rowOff>
    </xdr:from>
    <xdr:to>
      <xdr:col>16</xdr:col>
      <xdr:colOff>641350</xdr:colOff>
      <xdr:row>143</xdr:row>
      <xdr:rowOff>51434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622300</xdr:colOff>
      <xdr:row>147</xdr:row>
      <xdr:rowOff>0</xdr:rowOff>
    </xdr:from>
    <xdr:to>
      <xdr:col>16</xdr:col>
      <xdr:colOff>641350</xdr:colOff>
      <xdr:row>164</xdr:row>
      <xdr:rowOff>51434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622300</xdr:colOff>
      <xdr:row>167</xdr:row>
      <xdr:rowOff>0</xdr:rowOff>
    </xdr:from>
    <xdr:to>
      <xdr:col>16</xdr:col>
      <xdr:colOff>641350</xdr:colOff>
      <xdr:row>184</xdr:row>
      <xdr:rowOff>51434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622300</xdr:colOff>
      <xdr:row>186</xdr:row>
      <xdr:rowOff>0</xdr:rowOff>
    </xdr:from>
    <xdr:to>
      <xdr:col>18</xdr:col>
      <xdr:colOff>114300</xdr:colOff>
      <xdr:row>203</xdr:row>
      <xdr:rowOff>51434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622300</xdr:colOff>
      <xdr:row>205</xdr:row>
      <xdr:rowOff>0</xdr:rowOff>
    </xdr:from>
    <xdr:to>
      <xdr:col>18</xdr:col>
      <xdr:colOff>114300</xdr:colOff>
      <xdr:row>222</xdr:row>
      <xdr:rowOff>51434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622300</xdr:colOff>
      <xdr:row>224</xdr:row>
      <xdr:rowOff>0</xdr:rowOff>
    </xdr:from>
    <xdr:to>
      <xdr:col>18</xdr:col>
      <xdr:colOff>165100</xdr:colOff>
      <xdr:row>241</xdr:row>
      <xdr:rowOff>51434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622300</xdr:colOff>
      <xdr:row>243</xdr:row>
      <xdr:rowOff>0</xdr:rowOff>
    </xdr:from>
    <xdr:to>
      <xdr:col>18</xdr:col>
      <xdr:colOff>114300</xdr:colOff>
      <xdr:row>260</xdr:row>
      <xdr:rowOff>51434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622300</xdr:colOff>
      <xdr:row>262</xdr:row>
      <xdr:rowOff>0</xdr:rowOff>
    </xdr:from>
    <xdr:to>
      <xdr:col>18</xdr:col>
      <xdr:colOff>114300</xdr:colOff>
      <xdr:row>279</xdr:row>
      <xdr:rowOff>51434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391391</xdr:colOff>
      <xdr:row>56</xdr:row>
      <xdr:rowOff>11546</xdr:rowOff>
    </xdr:from>
    <xdr:to>
      <xdr:col>16</xdr:col>
      <xdr:colOff>497147</xdr:colOff>
      <xdr:row>73</xdr:row>
      <xdr:rowOff>62980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CADD0899-1CCC-4A61-B420-D4CC773FD7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11</xdr:col>
      <xdr:colOff>273889</xdr:colOff>
      <xdr:row>38</xdr:row>
      <xdr:rowOff>79064</xdr:rowOff>
    </xdr:from>
    <xdr:to>
      <xdr:col>17</xdr:col>
      <xdr:colOff>650054</xdr:colOff>
      <xdr:row>55</xdr:row>
      <xdr:rowOff>130498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1F504DB-F424-41A1-83CA-7814DCDB7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38582</xdr:colOff>
      <xdr:row>2</xdr:row>
      <xdr:rowOff>106101</xdr:rowOff>
    </xdr:from>
    <xdr:to>
      <xdr:col>17</xdr:col>
      <xdr:colOff>408424</xdr:colOff>
      <xdr:row>19</xdr:row>
      <xdr:rowOff>157536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9DA782-8ED9-4F40-A391-FED771C4E5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550333</xdr:colOff>
      <xdr:row>18</xdr:row>
      <xdr:rowOff>12699</xdr:rowOff>
    </xdr:from>
    <xdr:to>
      <xdr:col>22</xdr:col>
      <xdr:colOff>440266</xdr:colOff>
      <xdr:row>33</xdr:row>
      <xdr:rowOff>88899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A414AC-947C-44B9-82ED-E52684106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33867</xdr:colOff>
      <xdr:row>18</xdr:row>
      <xdr:rowOff>148167</xdr:rowOff>
    </xdr:from>
    <xdr:to>
      <xdr:col>29</xdr:col>
      <xdr:colOff>592667</xdr:colOff>
      <xdr:row>34</xdr:row>
      <xdr:rowOff>46567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63859C-1E83-4D3E-B635-1C66FFF5D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550333</xdr:colOff>
      <xdr:row>34</xdr:row>
      <xdr:rowOff>105833</xdr:rowOff>
    </xdr:from>
    <xdr:to>
      <xdr:col>22</xdr:col>
      <xdr:colOff>440266</xdr:colOff>
      <xdr:row>50</xdr:row>
      <xdr:rowOff>4233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2C253C-C086-4706-822C-EFDCD67B56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16932</xdr:colOff>
      <xdr:row>35</xdr:row>
      <xdr:rowOff>97366</xdr:rowOff>
    </xdr:from>
    <xdr:to>
      <xdr:col>29</xdr:col>
      <xdr:colOff>575732</xdr:colOff>
      <xdr:row>50</xdr:row>
      <xdr:rowOff>173566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32736A-23DE-494C-9B3D-4AEC1A40F4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211666</xdr:colOff>
      <xdr:row>45</xdr:row>
      <xdr:rowOff>105833</xdr:rowOff>
    </xdr:from>
    <xdr:to>
      <xdr:col>15</xdr:col>
      <xdr:colOff>101600</xdr:colOff>
      <xdr:row>61</xdr:row>
      <xdr:rowOff>4233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4CB6AF6-866B-43AA-8254-358842C2A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E12"/>
  <sheetViews>
    <sheetView topLeftCell="M1" zoomScale="130" zoomScaleNormal="130" zoomScaleSheetLayoutView="70" workbookViewId="0">
      <selection activeCell="AA21" sqref="AA21"/>
    </sheetView>
  </sheetViews>
  <sheetFormatPr defaultRowHeight="13.8"/>
  <cols>
    <col min="2" max="2" width="10.69921875" customWidth="1"/>
    <col min="8" max="8" width="6.19921875" customWidth="1"/>
    <col min="9" max="9" width="6.59765625" customWidth="1"/>
    <col min="10" max="10" width="6.09765625" customWidth="1"/>
    <col min="11" max="11" width="6.69921875" customWidth="1"/>
    <col min="12" max="12" width="6.19921875" customWidth="1"/>
    <col min="13" max="14" width="5.8984375" customWidth="1"/>
    <col min="15" max="16" width="5.3984375" customWidth="1"/>
    <col min="17" max="17" width="5.19921875" customWidth="1"/>
    <col min="18" max="18" width="4.69921875" customWidth="1"/>
    <col min="19" max="19" width="5.3984375" customWidth="1"/>
    <col min="20" max="20" width="5.5" customWidth="1"/>
    <col min="21" max="21" width="5" customWidth="1"/>
    <col min="22" max="23" width="4.8984375" customWidth="1"/>
    <col min="24" max="24" width="5.796875" customWidth="1"/>
  </cols>
  <sheetData>
    <row r="2" spans="2:31">
      <c r="C2">
        <v>1998</v>
      </c>
      <c r="D2">
        <v>1999</v>
      </c>
      <c r="E2">
        <v>2000</v>
      </c>
      <c r="F2">
        <v>2001</v>
      </c>
      <c r="G2">
        <v>2002</v>
      </c>
      <c r="H2" s="1">
        <v>2003</v>
      </c>
      <c r="I2" s="1">
        <v>2004</v>
      </c>
      <c r="J2" s="1">
        <v>2005</v>
      </c>
      <c r="K2" s="1">
        <v>2006</v>
      </c>
      <c r="L2" s="1">
        <v>2007</v>
      </c>
      <c r="M2" s="1">
        <v>2008</v>
      </c>
      <c r="N2" s="1">
        <v>2009</v>
      </c>
      <c r="O2" s="1">
        <v>2010</v>
      </c>
      <c r="P2" s="1">
        <v>2011</v>
      </c>
      <c r="Q2" s="1">
        <v>2012</v>
      </c>
      <c r="R2" s="1">
        <v>2013</v>
      </c>
      <c r="S2" s="1">
        <v>2014</v>
      </c>
      <c r="T2" s="1">
        <v>2015</v>
      </c>
      <c r="U2" s="1">
        <v>2016</v>
      </c>
      <c r="V2" s="1">
        <v>2017</v>
      </c>
      <c r="W2" s="1">
        <v>2018</v>
      </c>
      <c r="X2" s="1">
        <v>2019</v>
      </c>
      <c r="Y2" s="1">
        <v>2020</v>
      </c>
      <c r="Z2" s="1">
        <v>2021</v>
      </c>
      <c r="AA2" s="1">
        <v>2022</v>
      </c>
      <c r="AB2" s="1">
        <v>2023</v>
      </c>
      <c r="AC2" s="1">
        <v>2024</v>
      </c>
      <c r="AD2" s="1">
        <v>2025</v>
      </c>
      <c r="AE2" s="1">
        <v>2026</v>
      </c>
    </row>
    <row r="3" spans="2:31">
      <c r="B3" t="s">
        <v>0</v>
      </c>
      <c r="C3">
        <v>280</v>
      </c>
      <c r="D3">
        <v>223</v>
      </c>
      <c r="E3">
        <v>177</v>
      </c>
      <c r="F3">
        <v>209</v>
      </c>
      <c r="G3">
        <v>205</v>
      </c>
      <c r="H3" s="1">
        <v>238</v>
      </c>
      <c r="I3" s="1">
        <v>296</v>
      </c>
      <c r="J3" s="1">
        <v>216</v>
      </c>
      <c r="K3" s="1">
        <v>220</v>
      </c>
      <c r="L3" s="1">
        <v>247</v>
      </c>
      <c r="M3" s="1">
        <v>242</v>
      </c>
      <c r="N3" s="1">
        <v>242</v>
      </c>
      <c r="O3" s="1">
        <v>272</v>
      </c>
      <c r="P3" s="1">
        <v>225</v>
      </c>
      <c r="Q3" s="1">
        <v>249</v>
      </c>
      <c r="R3" s="1">
        <v>249</v>
      </c>
      <c r="S3" s="1">
        <v>249</v>
      </c>
      <c r="T3" s="1">
        <v>239</v>
      </c>
      <c r="U3" s="1">
        <v>280</v>
      </c>
      <c r="V3" s="1">
        <v>262</v>
      </c>
      <c r="W3" s="1">
        <v>239</v>
      </c>
      <c r="X3" s="1">
        <v>249</v>
      </c>
      <c r="Y3" s="1">
        <v>260</v>
      </c>
      <c r="Z3" s="1">
        <v>249</v>
      </c>
    </row>
    <row r="4" spans="2:31">
      <c r="B4" t="s">
        <v>10</v>
      </c>
      <c r="H4" s="1"/>
      <c r="I4" s="1"/>
      <c r="J4" s="1"/>
      <c r="K4" s="1"/>
      <c r="L4" s="1">
        <v>246</v>
      </c>
      <c r="M4" s="1">
        <v>241</v>
      </c>
      <c r="N4" s="1">
        <v>242</v>
      </c>
      <c r="O4" s="1">
        <v>268</v>
      </c>
      <c r="P4" s="1">
        <v>218</v>
      </c>
      <c r="Q4" s="1">
        <v>249</v>
      </c>
      <c r="R4" s="1">
        <v>249</v>
      </c>
      <c r="S4" s="1">
        <v>249</v>
      </c>
      <c r="T4" s="1">
        <v>239</v>
      </c>
      <c r="U4" s="1">
        <v>280</v>
      </c>
      <c r="V4" s="1">
        <v>262</v>
      </c>
      <c r="W4" s="1">
        <v>239</v>
      </c>
      <c r="X4" s="1">
        <v>249</v>
      </c>
      <c r="Y4" s="1">
        <v>260</v>
      </c>
      <c r="Z4" s="1">
        <v>249</v>
      </c>
    </row>
    <row r="6" spans="2:31">
      <c r="B6" t="s">
        <v>14</v>
      </c>
      <c r="Q6" t="s">
        <v>16</v>
      </c>
      <c r="S6">
        <f>AVERAGE(U3:Y3)</f>
        <v>258</v>
      </c>
    </row>
    <row r="7" spans="2:31">
      <c r="Q7" t="s">
        <v>19</v>
      </c>
      <c r="S7">
        <f>((Y3-U3)/5)</f>
        <v>-4</v>
      </c>
      <c r="T7">
        <f>S7*3</f>
        <v>-12</v>
      </c>
    </row>
    <row r="8" spans="2:31">
      <c r="E8" t="s">
        <v>39</v>
      </c>
      <c r="Q8" t="s">
        <v>17</v>
      </c>
      <c r="S8">
        <f>((S6)+0.1*(S6))</f>
        <v>283.8</v>
      </c>
    </row>
    <row r="10" spans="2:31">
      <c r="C10" s="1">
        <v>2007</v>
      </c>
      <c r="D10" s="1">
        <v>2008</v>
      </c>
      <c r="E10" s="1">
        <v>2009</v>
      </c>
      <c r="F10" s="1">
        <v>2010</v>
      </c>
      <c r="G10" s="1">
        <v>2011</v>
      </c>
      <c r="H10" s="1">
        <v>2012</v>
      </c>
      <c r="I10" s="1">
        <v>2013</v>
      </c>
      <c r="J10" s="1">
        <v>2014</v>
      </c>
      <c r="K10" s="1">
        <v>2015</v>
      </c>
      <c r="L10" s="1">
        <v>2016</v>
      </c>
      <c r="M10" s="1">
        <v>2017</v>
      </c>
      <c r="N10" s="1">
        <v>2018</v>
      </c>
      <c r="O10" s="1">
        <v>2019</v>
      </c>
      <c r="P10" s="1">
        <v>2020</v>
      </c>
      <c r="Q10" s="1">
        <v>2021</v>
      </c>
      <c r="R10" s="1"/>
    </row>
    <row r="11" spans="2:31">
      <c r="B11" t="s">
        <v>0</v>
      </c>
      <c r="C11" s="1">
        <f>L3</f>
        <v>247</v>
      </c>
      <c r="D11" s="1">
        <f t="shared" ref="D11:Q11" si="0">M3</f>
        <v>242</v>
      </c>
      <c r="E11" s="1">
        <f t="shared" si="0"/>
        <v>242</v>
      </c>
      <c r="F11" s="1">
        <f t="shared" si="0"/>
        <v>272</v>
      </c>
      <c r="G11" s="1">
        <f t="shared" si="0"/>
        <v>225</v>
      </c>
      <c r="H11" s="1">
        <f t="shared" si="0"/>
        <v>249</v>
      </c>
      <c r="I11" s="1">
        <f t="shared" si="0"/>
        <v>249</v>
      </c>
      <c r="J11" s="1">
        <f t="shared" si="0"/>
        <v>249</v>
      </c>
      <c r="K11" s="1">
        <f t="shared" si="0"/>
        <v>239</v>
      </c>
      <c r="L11" s="1">
        <f t="shared" si="0"/>
        <v>280</v>
      </c>
      <c r="M11" s="1">
        <f t="shared" si="0"/>
        <v>262</v>
      </c>
      <c r="N11" s="1">
        <f t="shared" si="0"/>
        <v>239</v>
      </c>
      <c r="O11" s="1">
        <f t="shared" si="0"/>
        <v>249</v>
      </c>
      <c r="P11" s="1">
        <f t="shared" si="0"/>
        <v>260</v>
      </c>
      <c r="Q11" s="1">
        <f t="shared" si="0"/>
        <v>249</v>
      </c>
    </row>
    <row r="12" spans="2:31">
      <c r="B12" t="s">
        <v>10</v>
      </c>
      <c r="C12" s="1">
        <f>L4</f>
        <v>246</v>
      </c>
      <c r="D12" s="1">
        <f t="shared" ref="D12:N12" si="1">M4</f>
        <v>241</v>
      </c>
      <c r="E12" s="1">
        <f t="shared" si="1"/>
        <v>242</v>
      </c>
      <c r="F12" s="1">
        <f t="shared" si="1"/>
        <v>268</v>
      </c>
      <c r="G12" s="1">
        <f t="shared" si="1"/>
        <v>218</v>
      </c>
      <c r="H12" s="1">
        <f t="shared" si="1"/>
        <v>249</v>
      </c>
      <c r="I12" s="1">
        <f t="shared" si="1"/>
        <v>249</v>
      </c>
      <c r="J12" s="1">
        <f t="shared" si="1"/>
        <v>249</v>
      </c>
      <c r="K12" s="1">
        <f t="shared" si="1"/>
        <v>239</v>
      </c>
      <c r="L12" s="1">
        <f t="shared" si="1"/>
        <v>280</v>
      </c>
      <c r="M12" s="1">
        <f t="shared" si="1"/>
        <v>262</v>
      </c>
      <c r="N12" s="1">
        <f t="shared" si="1"/>
        <v>239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7"/>
  <sheetViews>
    <sheetView zoomScale="130" zoomScaleNormal="130" workbookViewId="0">
      <selection activeCell="N17" sqref="N17"/>
    </sheetView>
  </sheetViews>
  <sheetFormatPr defaultRowHeight="13.8"/>
  <cols>
    <col min="2" max="2" width="12.8984375" customWidth="1"/>
  </cols>
  <sheetData>
    <row r="1" spans="2:19">
      <c r="B1" t="s">
        <v>13</v>
      </c>
    </row>
    <row r="3" spans="2:19"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P3">
        <v>2020</v>
      </c>
      <c r="Q3">
        <v>2021</v>
      </c>
      <c r="S3" t="s">
        <v>38</v>
      </c>
    </row>
    <row r="4" spans="2:19">
      <c r="B4" t="s">
        <v>1</v>
      </c>
      <c r="C4">
        <v>247</v>
      </c>
      <c r="D4">
        <v>242</v>
      </c>
      <c r="E4">
        <v>242</v>
      </c>
      <c r="F4">
        <v>272</v>
      </c>
      <c r="G4">
        <v>225</v>
      </c>
      <c r="H4">
        <v>249</v>
      </c>
      <c r="I4">
        <v>249</v>
      </c>
      <c r="J4">
        <v>249</v>
      </c>
      <c r="K4">
        <v>239</v>
      </c>
      <c r="L4">
        <v>280</v>
      </c>
      <c r="M4">
        <v>262</v>
      </c>
      <c r="N4">
        <v>239</v>
      </c>
      <c r="O4">
        <v>249</v>
      </c>
      <c r="P4">
        <v>260</v>
      </c>
      <c r="Q4">
        <v>249</v>
      </c>
      <c r="S4" s="4">
        <f>((Q4-M4)/Q4)</f>
        <v>-5.2208835341365459E-2</v>
      </c>
    </row>
    <row r="5" spans="2:19">
      <c r="B5" t="s">
        <v>2</v>
      </c>
      <c r="C5">
        <v>110</v>
      </c>
      <c r="D5">
        <v>110</v>
      </c>
      <c r="E5">
        <v>118</v>
      </c>
      <c r="F5">
        <v>85</v>
      </c>
      <c r="G5">
        <v>126</v>
      </c>
      <c r="H5">
        <v>109</v>
      </c>
      <c r="I5">
        <v>112</v>
      </c>
      <c r="J5">
        <v>116</v>
      </c>
      <c r="K5">
        <v>116</v>
      </c>
      <c r="L5">
        <v>85</v>
      </c>
      <c r="M5">
        <v>99</v>
      </c>
      <c r="N5">
        <v>117</v>
      </c>
      <c r="O5">
        <v>114</v>
      </c>
      <c r="P5">
        <v>104</v>
      </c>
      <c r="Q5">
        <v>115</v>
      </c>
    </row>
    <row r="6" spans="2:19">
      <c r="B6" t="s">
        <v>3</v>
      </c>
      <c r="C6">
        <v>7</v>
      </c>
      <c r="D6">
        <v>14</v>
      </c>
      <c r="E6">
        <v>5</v>
      </c>
      <c r="F6">
        <v>8</v>
      </c>
      <c r="G6">
        <v>14</v>
      </c>
      <c r="H6">
        <v>6</v>
      </c>
      <c r="I6">
        <v>4</v>
      </c>
      <c r="J6">
        <v>0</v>
      </c>
      <c r="K6">
        <v>10</v>
      </c>
      <c r="L6">
        <v>1</v>
      </c>
      <c r="M6">
        <v>4</v>
      </c>
      <c r="N6">
        <v>9</v>
      </c>
      <c r="O6">
        <v>2</v>
      </c>
      <c r="P6">
        <v>1</v>
      </c>
      <c r="Q6">
        <v>1</v>
      </c>
    </row>
    <row r="7" spans="2:19">
      <c r="B7" t="s">
        <v>4</v>
      </c>
      <c r="C7">
        <v>1</v>
      </c>
      <c r="D7">
        <v>0</v>
      </c>
      <c r="E7">
        <v>0</v>
      </c>
      <c r="F7">
        <v>0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276"/>
  <sheetViews>
    <sheetView tabSelected="1" zoomScaleNormal="100" workbookViewId="0">
      <selection activeCell="D6" sqref="D6"/>
    </sheetView>
  </sheetViews>
  <sheetFormatPr defaultRowHeight="13.8"/>
  <cols>
    <col min="1" max="1" width="18.19921875" customWidth="1"/>
    <col min="10" max="10" width="11.796875" customWidth="1"/>
  </cols>
  <sheetData>
    <row r="3" spans="1:10" ht="13.8" customHeight="1">
      <c r="A3" s="6">
        <v>2021</v>
      </c>
    </row>
    <row r="4" spans="1:10" ht="13.8" customHeight="1">
      <c r="A4" s="6"/>
    </row>
    <row r="5" spans="1:10">
      <c r="A5" s="2" t="s">
        <v>18</v>
      </c>
      <c r="B5" s="2" t="s">
        <v>10</v>
      </c>
      <c r="C5" s="2" t="s">
        <v>7</v>
      </c>
      <c r="D5" s="2" t="s">
        <v>6</v>
      </c>
      <c r="E5" s="2" t="s">
        <v>15</v>
      </c>
      <c r="F5" s="2" t="s">
        <v>9</v>
      </c>
      <c r="G5" s="2" t="s">
        <v>8</v>
      </c>
      <c r="H5" s="2" t="s">
        <v>11</v>
      </c>
      <c r="I5" s="2" t="s">
        <v>5</v>
      </c>
      <c r="J5" s="2" t="s">
        <v>12</v>
      </c>
    </row>
    <row r="6" spans="1:10">
      <c r="A6" t="s">
        <v>1</v>
      </c>
      <c r="B6">
        <v>249</v>
      </c>
      <c r="C6">
        <v>235</v>
      </c>
      <c r="D6">
        <v>110</v>
      </c>
      <c r="E6">
        <v>141</v>
      </c>
      <c r="F6">
        <v>181</v>
      </c>
      <c r="G6">
        <v>292</v>
      </c>
      <c r="H6">
        <v>199</v>
      </c>
      <c r="I6">
        <v>212</v>
      </c>
      <c r="J6">
        <v>263</v>
      </c>
    </row>
    <row r="7" spans="1:10">
      <c r="A7" t="s">
        <v>2</v>
      </c>
      <c r="B7">
        <v>115</v>
      </c>
      <c r="C7">
        <v>127</v>
      </c>
      <c r="D7">
        <v>188</v>
      </c>
      <c r="E7">
        <v>194</v>
      </c>
      <c r="F7">
        <v>169</v>
      </c>
      <c r="G7">
        <v>72</v>
      </c>
      <c r="H7">
        <v>154</v>
      </c>
      <c r="I7">
        <v>143</v>
      </c>
      <c r="J7">
        <v>95</v>
      </c>
    </row>
    <row r="8" spans="1:10">
      <c r="A8" t="s">
        <v>3</v>
      </c>
      <c r="B8">
        <v>1</v>
      </c>
      <c r="C8">
        <v>3</v>
      </c>
      <c r="D8">
        <v>50</v>
      </c>
      <c r="E8">
        <v>21</v>
      </c>
      <c r="F8">
        <v>13</v>
      </c>
      <c r="G8">
        <v>0</v>
      </c>
      <c r="H8">
        <v>12</v>
      </c>
      <c r="I8">
        <v>9</v>
      </c>
      <c r="J8">
        <v>5</v>
      </c>
    </row>
    <row r="9" spans="1:10">
      <c r="A9" t="s">
        <v>4</v>
      </c>
      <c r="B9">
        <v>0</v>
      </c>
      <c r="C9">
        <v>0</v>
      </c>
      <c r="D9">
        <v>17</v>
      </c>
      <c r="E9">
        <v>9</v>
      </c>
      <c r="F9">
        <v>2</v>
      </c>
      <c r="G9">
        <v>1</v>
      </c>
      <c r="H9">
        <v>0</v>
      </c>
      <c r="I9">
        <v>1</v>
      </c>
      <c r="J9">
        <v>2</v>
      </c>
    </row>
    <row r="10" spans="1:10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>
      <c r="A11" t="s">
        <v>13</v>
      </c>
    </row>
    <row r="23" spans="1:10">
      <c r="A23" s="6">
        <v>2020</v>
      </c>
    </row>
    <row r="24" spans="1:10">
      <c r="A24" s="6"/>
    </row>
    <row r="25" spans="1:10">
      <c r="A25" s="2" t="s">
        <v>18</v>
      </c>
      <c r="B25" s="2" t="s">
        <v>10</v>
      </c>
      <c r="C25" s="2" t="s">
        <v>7</v>
      </c>
      <c r="D25" s="2" t="s">
        <v>6</v>
      </c>
      <c r="E25" s="2" t="s">
        <v>15</v>
      </c>
      <c r="F25" s="2" t="s">
        <v>9</v>
      </c>
      <c r="G25" s="2" t="s">
        <v>8</v>
      </c>
      <c r="H25" s="2" t="s">
        <v>11</v>
      </c>
      <c r="I25" s="2" t="s">
        <v>5</v>
      </c>
      <c r="J25" s="2" t="s">
        <v>12</v>
      </c>
    </row>
    <row r="26" spans="1:10">
      <c r="A26" t="s">
        <v>1</v>
      </c>
      <c r="B26">
        <v>260</v>
      </c>
      <c r="C26">
        <v>282</v>
      </c>
      <c r="D26">
        <v>119</v>
      </c>
      <c r="E26">
        <v>173</v>
      </c>
      <c r="F26">
        <v>206</v>
      </c>
      <c r="G26">
        <v>286</v>
      </c>
      <c r="H26">
        <v>198</v>
      </c>
      <c r="I26">
        <v>226</v>
      </c>
      <c r="J26">
        <v>267</v>
      </c>
    </row>
    <row r="27" spans="1:10">
      <c r="A27" t="s">
        <v>2</v>
      </c>
      <c r="B27">
        <v>104</v>
      </c>
      <c r="C27">
        <v>82</v>
      </c>
      <c r="D27">
        <v>213</v>
      </c>
      <c r="E27">
        <v>169</v>
      </c>
      <c r="F27">
        <v>152</v>
      </c>
      <c r="G27">
        <v>66</v>
      </c>
      <c r="H27">
        <v>158</v>
      </c>
      <c r="I27">
        <v>117</v>
      </c>
      <c r="J27">
        <v>85</v>
      </c>
    </row>
    <row r="28" spans="1:10">
      <c r="A28" t="s">
        <v>3</v>
      </c>
      <c r="B28">
        <v>1</v>
      </c>
      <c r="C28">
        <v>2</v>
      </c>
      <c r="D28">
        <v>30</v>
      </c>
      <c r="E28">
        <v>21</v>
      </c>
      <c r="F28">
        <v>8</v>
      </c>
      <c r="G28">
        <v>6</v>
      </c>
      <c r="H28">
        <v>9</v>
      </c>
      <c r="I28">
        <v>10</v>
      </c>
      <c r="J28">
        <v>5</v>
      </c>
    </row>
    <row r="29" spans="1:10">
      <c r="A29" t="s">
        <v>4</v>
      </c>
      <c r="B29">
        <v>1</v>
      </c>
      <c r="C29">
        <v>0</v>
      </c>
      <c r="D29">
        <v>4</v>
      </c>
      <c r="E29">
        <v>3</v>
      </c>
      <c r="F29">
        <v>0</v>
      </c>
      <c r="G29">
        <v>0</v>
      </c>
      <c r="H29">
        <v>1</v>
      </c>
      <c r="I29">
        <v>12</v>
      </c>
      <c r="J29">
        <v>4</v>
      </c>
    </row>
    <row r="30" spans="1:10">
      <c r="A30" t="s">
        <v>20</v>
      </c>
      <c r="B30">
        <v>0</v>
      </c>
      <c r="C30">
        <v>0</v>
      </c>
      <c r="D30">
        <v>0</v>
      </c>
      <c r="E30">
        <v>0</v>
      </c>
      <c r="F30">
        <v>0</v>
      </c>
      <c r="G30">
        <v>8</v>
      </c>
      <c r="H30">
        <v>0</v>
      </c>
      <c r="I30">
        <v>1</v>
      </c>
      <c r="J30">
        <v>5</v>
      </c>
    </row>
    <row r="31" spans="1:10">
      <c r="A31" t="s">
        <v>13</v>
      </c>
    </row>
    <row r="41" spans="1:10">
      <c r="A41" s="6">
        <v>2019</v>
      </c>
    </row>
    <row r="42" spans="1:10">
      <c r="A42" s="6"/>
    </row>
    <row r="43" spans="1:10">
      <c r="A43" s="2" t="s">
        <v>18</v>
      </c>
      <c r="B43" s="2" t="s">
        <v>10</v>
      </c>
      <c r="C43" s="2" t="s">
        <v>7</v>
      </c>
      <c r="D43" s="2" t="s">
        <v>6</v>
      </c>
      <c r="E43" s="2" t="s">
        <v>15</v>
      </c>
      <c r="F43" s="2" t="s">
        <v>9</v>
      </c>
      <c r="G43" s="2" t="s">
        <v>8</v>
      </c>
      <c r="H43" s="2" t="s">
        <v>11</v>
      </c>
      <c r="I43" s="2" t="s">
        <v>5</v>
      </c>
      <c r="J43" s="2" t="s">
        <v>12</v>
      </c>
    </row>
    <row r="44" spans="1:10">
      <c r="A44" t="s">
        <v>1</v>
      </c>
      <c r="B44">
        <v>249</v>
      </c>
      <c r="C44">
        <v>200</v>
      </c>
      <c r="D44">
        <v>91</v>
      </c>
      <c r="E44">
        <v>171</v>
      </c>
      <c r="F44">
        <v>180</v>
      </c>
      <c r="G44">
        <v>285</v>
      </c>
      <c r="H44">
        <v>196</v>
      </c>
      <c r="I44">
        <v>254</v>
      </c>
      <c r="J44">
        <v>236</v>
      </c>
    </row>
    <row r="45" spans="1:10">
      <c r="A45" t="s">
        <v>2</v>
      </c>
      <c r="B45">
        <v>114</v>
      </c>
      <c r="C45">
        <v>147</v>
      </c>
      <c r="D45">
        <v>252</v>
      </c>
      <c r="E45">
        <v>163</v>
      </c>
      <c r="F45">
        <v>169</v>
      </c>
      <c r="G45">
        <v>77</v>
      </c>
      <c r="H45">
        <v>163</v>
      </c>
      <c r="I45">
        <v>102</v>
      </c>
      <c r="J45">
        <v>127</v>
      </c>
    </row>
    <row r="46" spans="1:10">
      <c r="A46" t="s">
        <v>3</v>
      </c>
      <c r="B46">
        <v>2</v>
      </c>
      <c r="C46">
        <v>18</v>
      </c>
      <c r="D46">
        <v>20</v>
      </c>
      <c r="E46">
        <v>26</v>
      </c>
      <c r="F46">
        <v>16</v>
      </c>
      <c r="G46">
        <v>3</v>
      </c>
      <c r="H46">
        <v>5</v>
      </c>
      <c r="I46">
        <v>9</v>
      </c>
      <c r="J46">
        <v>2</v>
      </c>
    </row>
    <row r="47" spans="1:10">
      <c r="A47" t="s">
        <v>4</v>
      </c>
      <c r="B47">
        <v>0</v>
      </c>
      <c r="C47">
        <v>0</v>
      </c>
      <c r="D47">
        <v>2</v>
      </c>
      <c r="E47">
        <v>4</v>
      </c>
      <c r="F47">
        <v>0</v>
      </c>
      <c r="G47">
        <v>0</v>
      </c>
      <c r="H47">
        <v>1</v>
      </c>
      <c r="I47">
        <v>0</v>
      </c>
      <c r="J47">
        <v>0</v>
      </c>
    </row>
    <row r="48" spans="1:10">
      <c r="A48" t="s">
        <v>20</v>
      </c>
      <c r="B48">
        <v>0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>
      <c r="A49" t="s">
        <v>13</v>
      </c>
    </row>
    <row r="59" spans="1:10">
      <c r="A59" s="6">
        <v>2018</v>
      </c>
    </row>
    <row r="60" spans="1:10">
      <c r="A60" s="6"/>
    </row>
    <row r="61" spans="1:10">
      <c r="A61" s="2" t="s">
        <v>18</v>
      </c>
      <c r="B61" s="2" t="s">
        <v>10</v>
      </c>
      <c r="C61" s="2" t="s">
        <v>7</v>
      </c>
      <c r="D61" s="2" t="s">
        <v>6</v>
      </c>
      <c r="E61" s="2" t="s">
        <v>15</v>
      </c>
      <c r="F61" s="2" t="s">
        <v>9</v>
      </c>
      <c r="G61" s="2" t="s">
        <v>8</v>
      </c>
      <c r="H61" s="2" t="s">
        <v>5</v>
      </c>
      <c r="I61" s="2" t="s">
        <v>12</v>
      </c>
      <c r="J61" s="2" t="s">
        <v>11</v>
      </c>
    </row>
    <row r="62" spans="1:10">
      <c r="A62" t="s">
        <v>1</v>
      </c>
      <c r="B62">
        <v>239</v>
      </c>
      <c r="C62">
        <v>229</v>
      </c>
      <c r="D62">
        <v>93</v>
      </c>
      <c r="E62">
        <v>166</v>
      </c>
      <c r="F62">
        <v>134</v>
      </c>
      <c r="G62">
        <v>275</v>
      </c>
      <c r="H62">
        <v>147</v>
      </c>
      <c r="I62">
        <v>239</v>
      </c>
      <c r="J62">
        <v>251</v>
      </c>
    </row>
    <row r="63" spans="1:10">
      <c r="A63" t="s">
        <v>2</v>
      </c>
      <c r="B63">
        <v>117</v>
      </c>
      <c r="C63">
        <v>125</v>
      </c>
      <c r="D63">
        <v>225</v>
      </c>
      <c r="E63">
        <v>164</v>
      </c>
      <c r="F63">
        <v>212</v>
      </c>
      <c r="G63">
        <v>80</v>
      </c>
      <c r="H63">
        <v>199</v>
      </c>
      <c r="I63">
        <v>110</v>
      </c>
      <c r="J63">
        <v>103</v>
      </c>
    </row>
    <row r="64" spans="1:10">
      <c r="A64" t="s">
        <v>3</v>
      </c>
      <c r="B64">
        <v>9</v>
      </c>
      <c r="C64">
        <v>10</v>
      </c>
      <c r="D64">
        <v>41</v>
      </c>
      <c r="E64">
        <v>26</v>
      </c>
      <c r="F64">
        <v>16</v>
      </c>
      <c r="G64">
        <v>8</v>
      </c>
      <c r="H64">
        <v>7</v>
      </c>
      <c r="I64">
        <v>9</v>
      </c>
      <c r="J64">
        <v>10</v>
      </c>
    </row>
    <row r="65" spans="1:10">
      <c r="A65" t="s">
        <v>4</v>
      </c>
      <c r="B65">
        <v>0</v>
      </c>
      <c r="C65">
        <v>0</v>
      </c>
      <c r="D65">
        <v>6</v>
      </c>
      <c r="E65">
        <v>7</v>
      </c>
      <c r="F65">
        <v>3</v>
      </c>
      <c r="G65">
        <v>2</v>
      </c>
      <c r="H65">
        <v>9</v>
      </c>
      <c r="I65">
        <v>7</v>
      </c>
      <c r="J65">
        <v>1</v>
      </c>
    </row>
    <row r="66" spans="1:10">
      <c r="E66">
        <v>2</v>
      </c>
      <c r="G66">
        <v>0</v>
      </c>
      <c r="H66">
        <v>3</v>
      </c>
    </row>
    <row r="67" spans="1:10">
      <c r="A67" t="s">
        <v>13</v>
      </c>
    </row>
    <row r="73" spans="1:10" ht="13.8" customHeight="1"/>
    <row r="74" spans="1:10" ht="13.8" customHeight="1"/>
    <row r="75" spans="1:10" ht="13.8" customHeight="1"/>
    <row r="77" spans="1:10">
      <c r="A77" s="6">
        <v>2017</v>
      </c>
    </row>
    <row r="78" spans="1:10">
      <c r="A78" s="6"/>
    </row>
    <row r="79" spans="1:10">
      <c r="A79" s="2" t="s">
        <v>18</v>
      </c>
      <c r="B79" s="2" t="s">
        <v>10</v>
      </c>
      <c r="C79" s="2" t="s">
        <v>7</v>
      </c>
      <c r="D79" s="2" t="s">
        <v>6</v>
      </c>
      <c r="E79" s="2" t="s">
        <v>15</v>
      </c>
      <c r="F79" s="2" t="s">
        <v>9</v>
      </c>
      <c r="G79" s="2" t="s">
        <v>8</v>
      </c>
      <c r="H79" s="2" t="s">
        <v>5</v>
      </c>
      <c r="I79" s="2" t="s">
        <v>12</v>
      </c>
      <c r="J79" s="2" t="s">
        <v>11</v>
      </c>
    </row>
    <row r="80" spans="1:10">
      <c r="A80" t="s">
        <v>1</v>
      </c>
      <c r="B80">
        <v>262</v>
      </c>
      <c r="C80">
        <v>214</v>
      </c>
      <c r="D80">
        <v>72</v>
      </c>
      <c r="E80">
        <v>184</v>
      </c>
      <c r="F80">
        <v>126</v>
      </c>
      <c r="G80">
        <v>267</v>
      </c>
      <c r="H80" s="3">
        <v>170</v>
      </c>
      <c r="I80">
        <v>222</v>
      </c>
      <c r="J80">
        <v>262</v>
      </c>
    </row>
    <row r="81" spans="1:10">
      <c r="A81" t="s">
        <v>2</v>
      </c>
      <c r="B81">
        <v>99</v>
      </c>
      <c r="C81">
        <v>146</v>
      </c>
      <c r="D81">
        <v>253</v>
      </c>
      <c r="E81">
        <v>156</v>
      </c>
      <c r="F81">
        <v>217</v>
      </c>
      <c r="G81">
        <v>82</v>
      </c>
      <c r="H81" s="3">
        <v>179</v>
      </c>
      <c r="I81">
        <v>119</v>
      </c>
      <c r="J81">
        <v>94</v>
      </c>
    </row>
    <row r="82" spans="1:10">
      <c r="A82" t="s">
        <v>3</v>
      </c>
      <c r="B82">
        <v>4</v>
      </c>
      <c r="C82">
        <v>5</v>
      </c>
      <c r="D82">
        <v>39</v>
      </c>
      <c r="E82">
        <v>22</v>
      </c>
      <c r="F82">
        <v>20</v>
      </c>
      <c r="G82">
        <v>10</v>
      </c>
      <c r="H82" s="3">
        <v>8</v>
      </c>
      <c r="I82">
        <v>13</v>
      </c>
      <c r="J82">
        <v>4</v>
      </c>
    </row>
    <row r="83" spans="1:10">
      <c r="A83" t="s">
        <v>4</v>
      </c>
      <c r="B83">
        <v>0</v>
      </c>
      <c r="C83">
        <v>0</v>
      </c>
      <c r="D83">
        <v>1</v>
      </c>
      <c r="E83">
        <v>3</v>
      </c>
      <c r="F83">
        <v>2</v>
      </c>
      <c r="G83">
        <v>5</v>
      </c>
      <c r="H83" s="3">
        <v>7</v>
      </c>
      <c r="I83">
        <v>10</v>
      </c>
      <c r="J83">
        <v>2</v>
      </c>
    </row>
    <row r="84" spans="1:10">
      <c r="A84" t="s">
        <v>20</v>
      </c>
      <c r="G84">
        <v>1</v>
      </c>
    </row>
    <row r="85" spans="1:10">
      <c r="A85" t="s">
        <v>13</v>
      </c>
    </row>
    <row r="91" spans="1:10" ht="13.8" customHeight="1"/>
    <row r="92" spans="1:10" ht="13.8" customHeight="1"/>
    <row r="95" spans="1:10">
      <c r="A95" s="6">
        <v>2016</v>
      </c>
    </row>
    <row r="96" spans="1:10">
      <c r="A96" s="6"/>
    </row>
    <row r="97" spans="1:10">
      <c r="A97" s="2" t="s">
        <v>18</v>
      </c>
      <c r="B97" s="2" t="s">
        <v>10</v>
      </c>
      <c r="C97" s="2" t="s">
        <v>7</v>
      </c>
      <c r="D97" s="2" t="s">
        <v>6</v>
      </c>
      <c r="E97" s="2" t="s">
        <v>15</v>
      </c>
      <c r="F97" s="2" t="s">
        <v>9</v>
      </c>
      <c r="G97" s="2" t="s">
        <v>8</v>
      </c>
      <c r="H97" s="2" t="s">
        <v>5</v>
      </c>
      <c r="I97" s="2" t="s">
        <v>12</v>
      </c>
      <c r="J97" s="2" t="s">
        <v>11</v>
      </c>
    </row>
    <row r="98" spans="1:10">
      <c r="A98" t="s">
        <v>18</v>
      </c>
      <c r="B98" t="s">
        <v>10</v>
      </c>
      <c r="C98" t="s">
        <v>7</v>
      </c>
      <c r="D98" t="s">
        <v>6</v>
      </c>
      <c r="E98" t="s">
        <v>15</v>
      </c>
      <c r="F98" t="s">
        <v>9</v>
      </c>
      <c r="G98" t="s">
        <v>8</v>
      </c>
      <c r="H98" t="s">
        <v>5</v>
      </c>
      <c r="I98" t="s">
        <v>12</v>
      </c>
      <c r="J98" t="s">
        <v>11</v>
      </c>
    </row>
    <row r="99" spans="1:10">
      <c r="A99" t="s">
        <v>1</v>
      </c>
      <c r="B99">
        <v>280</v>
      </c>
      <c r="C99">
        <v>227</v>
      </c>
      <c r="D99">
        <v>92</v>
      </c>
      <c r="E99">
        <v>164</v>
      </c>
      <c r="F99">
        <v>122</v>
      </c>
      <c r="G99">
        <v>327</v>
      </c>
      <c r="H99">
        <v>216</v>
      </c>
      <c r="I99">
        <v>279</v>
      </c>
      <c r="J99">
        <v>268</v>
      </c>
    </row>
    <row r="100" spans="1:10">
      <c r="A100" t="s">
        <v>2</v>
      </c>
      <c r="B100">
        <v>85</v>
      </c>
      <c r="C100">
        <v>130</v>
      </c>
      <c r="D100">
        <v>245</v>
      </c>
      <c r="E100">
        <v>179</v>
      </c>
      <c r="F100">
        <v>224</v>
      </c>
      <c r="G100">
        <v>37</v>
      </c>
      <c r="H100">
        <v>135</v>
      </c>
      <c r="I100">
        <v>84</v>
      </c>
      <c r="J100">
        <v>92</v>
      </c>
    </row>
    <row r="101" spans="1:10">
      <c r="A101" t="s">
        <v>3</v>
      </c>
      <c r="B101">
        <v>1</v>
      </c>
      <c r="C101">
        <v>7</v>
      </c>
      <c r="D101">
        <v>25</v>
      </c>
      <c r="E101">
        <v>22</v>
      </c>
      <c r="F101">
        <v>18</v>
      </c>
      <c r="G101">
        <v>2</v>
      </c>
      <c r="H101">
        <v>13</v>
      </c>
      <c r="I101">
        <v>2</v>
      </c>
      <c r="J101">
        <v>5</v>
      </c>
    </row>
    <row r="102" spans="1:10">
      <c r="A102" t="s">
        <v>4</v>
      </c>
      <c r="B102">
        <v>0</v>
      </c>
      <c r="C102">
        <v>2</v>
      </c>
      <c r="D102">
        <v>4</v>
      </c>
      <c r="E102">
        <v>1</v>
      </c>
      <c r="F102">
        <v>2</v>
      </c>
      <c r="G102">
        <v>0</v>
      </c>
      <c r="H102">
        <v>2</v>
      </c>
      <c r="I102">
        <v>1</v>
      </c>
      <c r="J102">
        <v>1</v>
      </c>
    </row>
    <row r="104" spans="1:10">
      <c r="A104" t="s">
        <v>13</v>
      </c>
    </row>
    <row r="108" spans="1:10" ht="13.8" customHeight="1"/>
    <row r="109" spans="1:10" ht="13.8" customHeight="1"/>
    <row r="112" spans="1:10">
      <c r="A112" s="6">
        <v>2015</v>
      </c>
    </row>
    <row r="113" spans="1:10">
      <c r="A113" s="6"/>
    </row>
    <row r="114" spans="1:10">
      <c r="A114" s="2" t="s">
        <v>18</v>
      </c>
      <c r="B114" s="2" t="s">
        <v>10</v>
      </c>
      <c r="C114" s="2" t="s">
        <v>7</v>
      </c>
      <c r="D114" s="2" t="s">
        <v>6</v>
      </c>
      <c r="E114" s="2" t="s">
        <v>15</v>
      </c>
      <c r="F114" s="2" t="s">
        <v>9</v>
      </c>
      <c r="G114" s="2" t="s">
        <v>8</v>
      </c>
      <c r="H114" s="2" t="s">
        <v>5</v>
      </c>
      <c r="I114" s="2" t="s">
        <v>12</v>
      </c>
      <c r="J114" s="2" t="s">
        <v>11</v>
      </c>
    </row>
    <row r="115" spans="1:10">
      <c r="A115" t="s">
        <v>1</v>
      </c>
      <c r="B115">
        <v>239</v>
      </c>
      <c r="C115">
        <v>192</v>
      </c>
      <c r="D115">
        <v>84</v>
      </c>
      <c r="E115">
        <v>144</v>
      </c>
      <c r="F115">
        <v>122</v>
      </c>
      <c r="G115">
        <v>249</v>
      </c>
      <c r="H115">
        <v>198</v>
      </c>
      <c r="I115">
        <v>189</v>
      </c>
      <c r="J115">
        <v>217</v>
      </c>
    </row>
    <row r="116" spans="1:10">
      <c r="A116" t="s">
        <v>2</v>
      </c>
      <c r="B116">
        <v>116</v>
      </c>
      <c r="C116">
        <v>162</v>
      </c>
      <c r="D116">
        <v>255</v>
      </c>
      <c r="E116">
        <v>176</v>
      </c>
      <c r="F116">
        <v>213</v>
      </c>
      <c r="G116">
        <v>109</v>
      </c>
      <c r="H116">
        <v>153</v>
      </c>
      <c r="I116">
        <v>158</v>
      </c>
      <c r="J116">
        <v>134</v>
      </c>
    </row>
    <row r="117" spans="1:10">
      <c r="A117" t="s">
        <v>3</v>
      </c>
      <c r="B117">
        <v>10</v>
      </c>
      <c r="C117">
        <v>11</v>
      </c>
      <c r="D117">
        <v>24</v>
      </c>
      <c r="E117">
        <v>30</v>
      </c>
      <c r="F117">
        <v>28</v>
      </c>
      <c r="G117">
        <v>4</v>
      </c>
      <c r="H117">
        <v>14</v>
      </c>
      <c r="I117">
        <v>15</v>
      </c>
      <c r="J117">
        <v>11</v>
      </c>
    </row>
    <row r="118" spans="1:10">
      <c r="A118" t="s">
        <v>4</v>
      </c>
      <c r="B118">
        <v>0</v>
      </c>
      <c r="C118">
        <v>0</v>
      </c>
      <c r="D118">
        <v>2</v>
      </c>
      <c r="E118">
        <v>14</v>
      </c>
      <c r="F118">
        <v>2</v>
      </c>
      <c r="G118">
        <v>3</v>
      </c>
      <c r="H118">
        <v>0</v>
      </c>
      <c r="I118">
        <v>3</v>
      </c>
      <c r="J118">
        <v>3</v>
      </c>
    </row>
    <row r="120" spans="1:10">
      <c r="A120" t="s">
        <v>13</v>
      </c>
    </row>
    <row r="127" spans="1:10" ht="13.8" customHeight="1"/>
    <row r="128" spans="1:10" ht="13.8" customHeight="1"/>
    <row r="131" spans="1:10">
      <c r="A131" s="6">
        <v>2014</v>
      </c>
    </row>
    <row r="132" spans="1:10">
      <c r="A132" s="6"/>
    </row>
    <row r="133" spans="1:10">
      <c r="A133" s="2" t="s">
        <v>18</v>
      </c>
      <c r="B133" s="2" t="s">
        <v>10</v>
      </c>
      <c r="C133" s="2" t="s">
        <v>7</v>
      </c>
      <c r="D133" s="2" t="s">
        <v>6</v>
      </c>
      <c r="E133" s="2" t="s">
        <v>15</v>
      </c>
      <c r="F133" s="2" t="s">
        <v>9</v>
      </c>
      <c r="G133" s="2" t="s">
        <v>8</v>
      </c>
      <c r="H133" s="2" t="s">
        <v>5</v>
      </c>
      <c r="I133" s="2" t="s">
        <v>12</v>
      </c>
      <c r="J133" s="2" t="s">
        <v>11</v>
      </c>
    </row>
    <row r="134" spans="1:10">
      <c r="A134" t="s">
        <v>1</v>
      </c>
      <c r="B134">
        <v>249</v>
      </c>
      <c r="C134">
        <v>212</v>
      </c>
      <c r="D134">
        <v>102</v>
      </c>
      <c r="E134">
        <v>147</v>
      </c>
      <c r="F134">
        <v>84</v>
      </c>
      <c r="G134">
        <v>277</v>
      </c>
      <c r="H134">
        <v>200</v>
      </c>
      <c r="I134">
        <v>233</v>
      </c>
      <c r="J134">
        <v>203</v>
      </c>
    </row>
    <row r="135" spans="1:10">
      <c r="A135" t="s">
        <v>2</v>
      </c>
      <c r="B135">
        <v>116</v>
      </c>
      <c r="C135">
        <v>148</v>
      </c>
      <c r="D135">
        <v>229</v>
      </c>
      <c r="E135">
        <v>204</v>
      </c>
      <c r="F135">
        <v>260</v>
      </c>
      <c r="G135">
        <v>80</v>
      </c>
      <c r="H135">
        <v>155</v>
      </c>
      <c r="I135">
        <v>125</v>
      </c>
      <c r="J135">
        <v>156</v>
      </c>
    </row>
    <row r="136" spans="1:10">
      <c r="A136" t="s">
        <v>3</v>
      </c>
      <c r="B136">
        <v>0</v>
      </c>
      <c r="C136">
        <v>5</v>
      </c>
      <c r="D136">
        <v>33</v>
      </c>
      <c r="E136">
        <v>13</v>
      </c>
      <c r="F136">
        <v>18</v>
      </c>
      <c r="G136">
        <v>7</v>
      </c>
      <c r="H136">
        <v>10</v>
      </c>
      <c r="I136">
        <v>7</v>
      </c>
      <c r="J136">
        <v>6</v>
      </c>
    </row>
    <row r="137" spans="1:10">
      <c r="A137" t="s">
        <v>4</v>
      </c>
      <c r="B137">
        <v>0</v>
      </c>
      <c r="C137">
        <v>0</v>
      </c>
      <c r="D137">
        <v>1</v>
      </c>
      <c r="E137">
        <v>1</v>
      </c>
      <c r="F137">
        <v>3</v>
      </c>
      <c r="G137">
        <v>1</v>
      </c>
      <c r="H137">
        <v>0</v>
      </c>
      <c r="I137">
        <v>0</v>
      </c>
      <c r="J137">
        <v>0</v>
      </c>
    </row>
    <row r="139" spans="1:10">
      <c r="A139" t="s">
        <v>13</v>
      </c>
    </row>
    <row r="148" spans="1:10" ht="13.8" customHeight="1"/>
    <row r="149" spans="1:10" ht="13.8" customHeight="1"/>
    <row r="152" spans="1:10">
      <c r="A152" s="6">
        <v>2013</v>
      </c>
    </row>
    <row r="153" spans="1:10">
      <c r="A153" s="6"/>
    </row>
    <row r="154" spans="1:10">
      <c r="A154" s="2" t="s">
        <v>18</v>
      </c>
      <c r="B154" s="2" t="s">
        <v>10</v>
      </c>
      <c r="C154" s="2" t="s">
        <v>7</v>
      </c>
      <c r="D154" s="2" t="s">
        <v>6</v>
      </c>
      <c r="E154" s="2" t="s">
        <v>15</v>
      </c>
      <c r="F154" s="2" t="s">
        <v>9</v>
      </c>
      <c r="G154" s="2" t="s">
        <v>8</v>
      </c>
      <c r="H154" s="2" t="s">
        <v>5</v>
      </c>
      <c r="I154" s="2" t="s">
        <v>12</v>
      </c>
      <c r="J154" s="2" t="s">
        <v>11</v>
      </c>
    </row>
    <row r="155" spans="1:10">
      <c r="A155" t="s">
        <v>1</v>
      </c>
      <c r="B155">
        <v>249</v>
      </c>
      <c r="C155">
        <v>244</v>
      </c>
      <c r="D155">
        <v>100</v>
      </c>
      <c r="E155">
        <v>155</v>
      </c>
      <c r="F155">
        <v>103</v>
      </c>
      <c r="G155">
        <v>234</v>
      </c>
      <c r="H155">
        <v>160</v>
      </c>
      <c r="I155">
        <v>192</v>
      </c>
      <c r="J155">
        <v>108</v>
      </c>
    </row>
    <row r="156" spans="1:10">
      <c r="A156" t="s">
        <v>2</v>
      </c>
      <c r="B156">
        <v>112</v>
      </c>
      <c r="C156">
        <v>118</v>
      </c>
      <c r="D156">
        <v>221</v>
      </c>
      <c r="E156">
        <v>185</v>
      </c>
      <c r="F156">
        <v>243</v>
      </c>
      <c r="G156">
        <v>114</v>
      </c>
      <c r="H156">
        <v>196</v>
      </c>
      <c r="I156">
        <v>165</v>
      </c>
      <c r="J156">
        <v>207</v>
      </c>
    </row>
    <row r="157" spans="1:10">
      <c r="A157" t="s">
        <v>3</v>
      </c>
      <c r="B157">
        <v>4</v>
      </c>
      <c r="C157">
        <v>3</v>
      </c>
      <c r="D157">
        <v>36</v>
      </c>
      <c r="E157">
        <v>20</v>
      </c>
      <c r="F157">
        <v>19</v>
      </c>
      <c r="G157">
        <v>13</v>
      </c>
      <c r="H157">
        <v>9</v>
      </c>
      <c r="I157">
        <v>8</v>
      </c>
      <c r="J157">
        <v>44</v>
      </c>
    </row>
    <row r="158" spans="1:10">
      <c r="A158" t="s">
        <v>4</v>
      </c>
      <c r="B158">
        <v>0</v>
      </c>
      <c r="C158">
        <v>0</v>
      </c>
      <c r="D158">
        <v>8</v>
      </c>
      <c r="E158">
        <v>5</v>
      </c>
      <c r="F158">
        <v>0</v>
      </c>
      <c r="G158">
        <v>4</v>
      </c>
      <c r="H158">
        <v>0</v>
      </c>
      <c r="I158">
        <v>0</v>
      </c>
      <c r="J158">
        <v>6</v>
      </c>
    </row>
    <row r="160" spans="1:10">
      <c r="A160" t="s">
        <v>13</v>
      </c>
    </row>
    <row r="168" spans="1:10" ht="13.8" customHeight="1"/>
    <row r="169" spans="1:10" ht="13.8" customHeight="1"/>
    <row r="172" spans="1:10">
      <c r="A172" s="6">
        <v>2012</v>
      </c>
    </row>
    <row r="173" spans="1:10">
      <c r="A173" s="6"/>
    </row>
    <row r="174" spans="1:10">
      <c r="A174" s="2" t="s">
        <v>18</v>
      </c>
      <c r="B174" s="2" t="s">
        <v>10</v>
      </c>
      <c r="C174" s="2" t="s">
        <v>7</v>
      </c>
      <c r="D174" s="2" t="s">
        <v>6</v>
      </c>
      <c r="E174" s="2" t="s">
        <v>15</v>
      </c>
      <c r="F174" s="2" t="s">
        <v>9</v>
      </c>
      <c r="G174" s="2" t="s">
        <v>8</v>
      </c>
      <c r="H174" s="2" t="s">
        <v>5</v>
      </c>
      <c r="I174" s="2" t="s">
        <v>12</v>
      </c>
      <c r="J174" s="2" t="s">
        <v>11</v>
      </c>
    </row>
    <row r="175" spans="1:10">
      <c r="A175" t="s">
        <v>1</v>
      </c>
      <c r="B175">
        <v>249</v>
      </c>
      <c r="C175">
        <v>193</v>
      </c>
      <c r="D175">
        <v>110</v>
      </c>
      <c r="E175">
        <v>130</v>
      </c>
      <c r="F175">
        <v>93</v>
      </c>
      <c r="G175">
        <v>272</v>
      </c>
      <c r="H175">
        <v>221</v>
      </c>
      <c r="I175">
        <v>234</v>
      </c>
      <c r="J175">
        <v>222</v>
      </c>
    </row>
    <row r="176" spans="1:10">
      <c r="A176" t="s">
        <v>2</v>
      </c>
      <c r="B176">
        <v>109</v>
      </c>
      <c r="C176">
        <v>147</v>
      </c>
      <c r="D176">
        <v>186</v>
      </c>
      <c r="E176">
        <v>188</v>
      </c>
      <c r="F176">
        <v>230</v>
      </c>
      <c r="G176">
        <v>91</v>
      </c>
      <c r="H176">
        <v>138</v>
      </c>
      <c r="I176">
        <v>120</v>
      </c>
      <c r="J176">
        <v>128</v>
      </c>
    </row>
    <row r="177" spans="1:10">
      <c r="A177" t="s">
        <v>3</v>
      </c>
      <c r="B177">
        <v>6</v>
      </c>
      <c r="C177">
        <v>22</v>
      </c>
      <c r="D177">
        <v>63</v>
      </c>
      <c r="E177">
        <v>37</v>
      </c>
      <c r="F177">
        <v>34</v>
      </c>
      <c r="G177">
        <v>3</v>
      </c>
      <c r="H177">
        <v>6</v>
      </c>
      <c r="I177">
        <v>11</v>
      </c>
      <c r="J177">
        <v>12</v>
      </c>
    </row>
    <row r="178" spans="1:10">
      <c r="A178" t="s">
        <v>4</v>
      </c>
      <c r="B178">
        <v>2</v>
      </c>
      <c r="C178">
        <v>3</v>
      </c>
      <c r="D178">
        <v>7</v>
      </c>
      <c r="E178">
        <v>9</v>
      </c>
      <c r="F178">
        <v>9</v>
      </c>
      <c r="G178">
        <v>0</v>
      </c>
      <c r="H178">
        <v>1</v>
      </c>
      <c r="I178">
        <v>1</v>
      </c>
      <c r="J178">
        <v>4</v>
      </c>
    </row>
    <row r="179" spans="1:10">
      <c r="A179" t="s">
        <v>20</v>
      </c>
      <c r="B179">
        <v>0</v>
      </c>
      <c r="C179">
        <v>1</v>
      </c>
      <c r="D179">
        <v>0</v>
      </c>
      <c r="E179">
        <v>2</v>
      </c>
      <c r="F179">
        <v>0</v>
      </c>
      <c r="G179">
        <v>0</v>
      </c>
      <c r="H179">
        <v>0</v>
      </c>
      <c r="I179">
        <v>0</v>
      </c>
      <c r="J179">
        <v>0</v>
      </c>
    </row>
    <row r="181" spans="1:10">
      <c r="A181" t="s">
        <v>13</v>
      </c>
    </row>
    <row r="187" spans="1:10" ht="13.8" customHeight="1"/>
    <row r="188" spans="1:10" ht="13.8" customHeight="1"/>
    <row r="191" spans="1:10">
      <c r="A191" s="6">
        <v>2011</v>
      </c>
    </row>
    <row r="192" spans="1:10">
      <c r="A192" s="6"/>
    </row>
    <row r="193" spans="1:10">
      <c r="A193" s="2" t="s">
        <v>18</v>
      </c>
      <c r="B193" s="2" t="s">
        <v>10</v>
      </c>
      <c r="C193" s="2" t="s">
        <v>7</v>
      </c>
      <c r="D193" s="2" t="s">
        <v>6</v>
      </c>
      <c r="E193" s="2" t="s">
        <v>15</v>
      </c>
      <c r="F193" s="2" t="s">
        <v>9</v>
      </c>
      <c r="G193" s="2" t="s">
        <v>8</v>
      </c>
      <c r="H193" s="2" t="s">
        <v>5</v>
      </c>
      <c r="I193" s="2" t="s">
        <v>12</v>
      </c>
      <c r="J193" s="2" t="s">
        <v>11</v>
      </c>
    </row>
    <row r="194" spans="1:10">
      <c r="A194" t="s">
        <v>1</v>
      </c>
      <c r="B194">
        <v>218</v>
      </c>
      <c r="C194">
        <v>153</v>
      </c>
      <c r="D194">
        <v>103</v>
      </c>
      <c r="E194">
        <v>103</v>
      </c>
      <c r="F194">
        <v>98</v>
      </c>
      <c r="G194">
        <v>256</v>
      </c>
      <c r="H194">
        <v>180</v>
      </c>
      <c r="I194">
        <v>237</v>
      </c>
      <c r="J194">
        <v>209</v>
      </c>
    </row>
    <row r="195" spans="1:10">
      <c r="A195" t="s">
        <v>2</v>
      </c>
      <c r="B195">
        <v>133</v>
      </c>
      <c r="C195">
        <v>167</v>
      </c>
      <c r="D195">
        <v>205</v>
      </c>
      <c r="E195">
        <v>205</v>
      </c>
      <c r="F195">
        <v>236</v>
      </c>
      <c r="G195">
        <v>92</v>
      </c>
      <c r="H195">
        <v>173</v>
      </c>
      <c r="I195">
        <v>115</v>
      </c>
      <c r="J195">
        <v>134</v>
      </c>
    </row>
    <row r="196" spans="1:10">
      <c r="A196" t="s">
        <v>3</v>
      </c>
      <c r="B196">
        <v>13</v>
      </c>
      <c r="C196">
        <v>37</v>
      </c>
      <c r="D196">
        <v>51</v>
      </c>
      <c r="E196">
        <v>44</v>
      </c>
      <c r="F196">
        <v>19</v>
      </c>
      <c r="G196">
        <v>14</v>
      </c>
      <c r="H196">
        <v>12</v>
      </c>
      <c r="I196">
        <v>12</v>
      </c>
      <c r="J196">
        <v>20</v>
      </c>
    </row>
    <row r="197" spans="1:10">
      <c r="A197" t="s">
        <v>4</v>
      </c>
      <c r="B197">
        <v>1</v>
      </c>
      <c r="C197">
        <v>8</v>
      </c>
      <c r="D197">
        <v>6</v>
      </c>
      <c r="E197">
        <v>11</v>
      </c>
      <c r="F197">
        <v>12</v>
      </c>
      <c r="G197">
        <v>3</v>
      </c>
      <c r="H197">
        <v>0</v>
      </c>
      <c r="I197">
        <v>1</v>
      </c>
      <c r="J197">
        <v>2</v>
      </c>
    </row>
    <row r="198" spans="1:10">
      <c r="A198" t="s">
        <v>20</v>
      </c>
      <c r="B198">
        <v>0</v>
      </c>
      <c r="C198">
        <v>0</v>
      </c>
      <c r="D198">
        <v>0</v>
      </c>
      <c r="E198">
        <v>2</v>
      </c>
      <c r="F198">
        <v>0</v>
      </c>
      <c r="G198">
        <v>0</v>
      </c>
      <c r="H198">
        <v>0</v>
      </c>
      <c r="I198">
        <v>0</v>
      </c>
      <c r="J198">
        <v>0</v>
      </c>
    </row>
    <row r="200" spans="1:10">
      <c r="A200" t="s">
        <v>13</v>
      </c>
    </row>
    <row r="206" spans="1:10" ht="13.8" customHeight="1"/>
    <row r="207" spans="1:10" ht="13.8" customHeight="1"/>
    <row r="210" spans="1:10">
      <c r="A210" s="6">
        <v>2010</v>
      </c>
    </row>
    <row r="211" spans="1:10">
      <c r="A211" s="6"/>
    </row>
    <row r="212" spans="1:10">
      <c r="A212" s="2" t="s">
        <v>18</v>
      </c>
      <c r="B212" s="2" t="s">
        <v>10</v>
      </c>
      <c r="C212" s="2" t="s">
        <v>7</v>
      </c>
      <c r="D212" s="2" t="s">
        <v>6</v>
      </c>
      <c r="E212" s="2" t="s">
        <v>15</v>
      </c>
      <c r="F212" s="2" t="s">
        <v>9</v>
      </c>
      <c r="G212" s="2" t="s">
        <v>8</v>
      </c>
      <c r="H212" s="2" t="s">
        <v>5</v>
      </c>
      <c r="I212" s="2" t="s">
        <v>12</v>
      </c>
      <c r="J212" s="2" t="s">
        <v>11</v>
      </c>
    </row>
    <row r="213" spans="1:10">
      <c r="A213" t="s">
        <v>1</v>
      </c>
      <c r="B213">
        <v>268</v>
      </c>
      <c r="C213">
        <v>141</v>
      </c>
      <c r="D213">
        <v>103</v>
      </c>
      <c r="E213">
        <v>118</v>
      </c>
      <c r="F213">
        <v>112</v>
      </c>
      <c r="G213">
        <v>294</v>
      </c>
      <c r="H213">
        <v>197</v>
      </c>
      <c r="I213">
        <v>266</v>
      </c>
      <c r="J213">
        <v>238</v>
      </c>
    </row>
    <row r="214" spans="1:10">
      <c r="A214" t="s">
        <v>2</v>
      </c>
      <c r="B214">
        <v>87</v>
      </c>
      <c r="C214">
        <v>186</v>
      </c>
      <c r="D214">
        <v>224</v>
      </c>
      <c r="E214">
        <v>203</v>
      </c>
      <c r="F214">
        <v>205</v>
      </c>
      <c r="G214">
        <v>68</v>
      </c>
      <c r="H214">
        <v>154</v>
      </c>
      <c r="I214">
        <v>96</v>
      </c>
      <c r="J214">
        <v>116</v>
      </c>
    </row>
    <row r="215" spans="1:10">
      <c r="A215" t="s">
        <v>3</v>
      </c>
      <c r="B215">
        <v>10</v>
      </c>
      <c r="C215">
        <v>34</v>
      </c>
      <c r="D215">
        <v>36</v>
      </c>
      <c r="E215">
        <v>27</v>
      </c>
      <c r="F215">
        <v>36</v>
      </c>
      <c r="G215">
        <v>2</v>
      </c>
      <c r="H215">
        <v>13</v>
      </c>
      <c r="I215">
        <v>3</v>
      </c>
      <c r="J215">
        <v>9</v>
      </c>
    </row>
    <row r="216" spans="1:10">
      <c r="A216" t="s">
        <v>4</v>
      </c>
      <c r="B216">
        <v>0</v>
      </c>
      <c r="C216">
        <v>4</v>
      </c>
      <c r="D216">
        <v>2</v>
      </c>
      <c r="E216">
        <v>17</v>
      </c>
      <c r="F216">
        <v>12</v>
      </c>
      <c r="G216">
        <v>1</v>
      </c>
      <c r="H216">
        <v>1</v>
      </c>
      <c r="I216">
        <v>0</v>
      </c>
      <c r="J216">
        <v>2</v>
      </c>
    </row>
    <row r="217" spans="1:10">
      <c r="A217" t="s">
        <v>20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</row>
    <row r="219" spans="1:10">
      <c r="A219" t="s">
        <v>13</v>
      </c>
    </row>
    <row r="225" spans="1:10" ht="13.8" customHeight="1"/>
    <row r="226" spans="1:10" ht="13.8" customHeight="1"/>
    <row r="229" spans="1:10">
      <c r="A229" s="6">
        <v>2009</v>
      </c>
    </row>
    <row r="230" spans="1:10">
      <c r="A230" s="6"/>
    </row>
    <row r="231" spans="1:10">
      <c r="A231" s="2" t="s">
        <v>18</v>
      </c>
      <c r="B231" s="2" t="s">
        <v>10</v>
      </c>
      <c r="C231" s="2" t="s">
        <v>7</v>
      </c>
      <c r="D231" s="2" t="s">
        <v>6</v>
      </c>
      <c r="E231" s="2" t="s">
        <v>15</v>
      </c>
      <c r="F231" s="2" t="s">
        <v>9</v>
      </c>
      <c r="G231" s="2" t="s">
        <v>8</v>
      </c>
      <c r="H231" s="2" t="s">
        <v>5</v>
      </c>
      <c r="I231" s="2" t="s">
        <v>12</v>
      </c>
      <c r="J231" s="2" t="s">
        <v>11</v>
      </c>
    </row>
    <row r="232" spans="1:10">
      <c r="A232" t="s">
        <v>1</v>
      </c>
      <c r="B232">
        <v>242</v>
      </c>
      <c r="C232">
        <v>170</v>
      </c>
      <c r="D232">
        <v>170</v>
      </c>
      <c r="E232">
        <v>97</v>
      </c>
      <c r="F232">
        <v>84</v>
      </c>
      <c r="G232">
        <v>228</v>
      </c>
      <c r="H232">
        <v>158</v>
      </c>
      <c r="I232">
        <v>130</v>
      </c>
      <c r="J232">
        <v>211</v>
      </c>
    </row>
    <row r="233" spans="1:10">
      <c r="A233" t="s">
        <v>2</v>
      </c>
      <c r="B233">
        <v>118</v>
      </c>
      <c r="C233">
        <v>185</v>
      </c>
      <c r="D233">
        <v>185</v>
      </c>
      <c r="E233">
        <v>234</v>
      </c>
      <c r="F233">
        <v>257</v>
      </c>
      <c r="G233">
        <v>120</v>
      </c>
      <c r="H233">
        <v>190</v>
      </c>
      <c r="I233">
        <v>211</v>
      </c>
      <c r="J233">
        <v>146</v>
      </c>
    </row>
    <row r="234" spans="1:10">
      <c r="A234" t="s">
        <v>3</v>
      </c>
      <c r="B234">
        <v>5</v>
      </c>
      <c r="C234">
        <v>10</v>
      </c>
      <c r="D234">
        <v>10</v>
      </c>
      <c r="E234">
        <v>22</v>
      </c>
      <c r="F234">
        <v>22</v>
      </c>
      <c r="G234">
        <v>16</v>
      </c>
      <c r="H234">
        <v>16</v>
      </c>
      <c r="I234">
        <v>23</v>
      </c>
      <c r="J234">
        <v>7</v>
      </c>
    </row>
    <row r="235" spans="1:10">
      <c r="A235" t="s">
        <v>4</v>
      </c>
      <c r="B235">
        <v>0</v>
      </c>
      <c r="C235">
        <v>0</v>
      </c>
      <c r="D235">
        <v>0</v>
      </c>
      <c r="E235">
        <v>10</v>
      </c>
      <c r="F235">
        <v>2</v>
      </c>
      <c r="G235">
        <v>1</v>
      </c>
      <c r="H235">
        <v>1</v>
      </c>
      <c r="I235">
        <v>1</v>
      </c>
      <c r="J235">
        <v>1</v>
      </c>
    </row>
    <row r="236" spans="1:10">
      <c r="A236" t="s">
        <v>20</v>
      </c>
      <c r="B236">
        <v>0</v>
      </c>
      <c r="C236">
        <v>0</v>
      </c>
      <c r="D236">
        <v>0</v>
      </c>
      <c r="E236">
        <v>2</v>
      </c>
      <c r="F236">
        <v>0</v>
      </c>
      <c r="G236">
        <v>0</v>
      </c>
      <c r="H236">
        <v>0</v>
      </c>
      <c r="I236">
        <v>0</v>
      </c>
      <c r="J236">
        <v>0</v>
      </c>
    </row>
    <row r="238" spans="1:10">
      <c r="A238" t="s">
        <v>13</v>
      </c>
    </row>
    <row r="244" spans="1:10" ht="13.8" customHeight="1"/>
    <row r="245" spans="1:10" ht="13.8" customHeight="1"/>
    <row r="248" spans="1:10">
      <c r="A248" s="6">
        <v>2008</v>
      </c>
    </row>
    <row r="249" spans="1:10">
      <c r="A249" s="6"/>
    </row>
    <row r="250" spans="1:10">
      <c r="A250" s="2" t="s">
        <v>18</v>
      </c>
      <c r="B250" s="2" t="s">
        <v>10</v>
      </c>
      <c r="C250" s="2" t="s">
        <v>7</v>
      </c>
      <c r="D250" s="2" t="s">
        <v>6</v>
      </c>
      <c r="E250" s="2" t="s">
        <v>15</v>
      </c>
      <c r="F250" s="2" t="s">
        <v>9</v>
      </c>
      <c r="G250" s="2" t="s">
        <v>8</v>
      </c>
      <c r="H250" s="2" t="s">
        <v>5</v>
      </c>
      <c r="I250" s="2" t="s">
        <v>12</v>
      </c>
      <c r="J250" s="2" t="s">
        <v>11</v>
      </c>
    </row>
    <row r="251" spans="1:10">
      <c r="A251" t="s">
        <v>1</v>
      </c>
      <c r="B251">
        <v>241</v>
      </c>
      <c r="C251">
        <v>114</v>
      </c>
      <c r="D251">
        <v>124</v>
      </c>
      <c r="E251">
        <v>79</v>
      </c>
      <c r="F251">
        <v>85</v>
      </c>
      <c r="G251">
        <v>247</v>
      </c>
      <c r="H251">
        <v>165</v>
      </c>
      <c r="I251">
        <v>228</v>
      </c>
      <c r="J251">
        <v>202</v>
      </c>
    </row>
    <row r="252" spans="1:10">
      <c r="A252" t="s">
        <v>2</v>
      </c>
      <c r="B252">
        <v>111</v>
      </c>
      <c r="C252">
        <v>202</v>
      </c>
      <c r="D252">
        <v>189</v>
      </c>
      <c r="E252">
        <v>238</v>
      </c>
      <c r="F252">
        <v>231</v>
      </c>
      <c r="G252">
        <v>110</v>
      </c>
      <c r="H252">
        <v>179</v>
      </c>
      <c r="I252">
        <v>128</v>
      </c>
      <c r="J252">
        <v>150</v>
      </c>
    </row>
    <row r="253" spans="1:10">
      <c r="A253" t="s">
        <v>3</v>
      </c>
      <c r="B253">
        <v>14</v>
      </c>
      <c r="C253">
        <v>42</v>
      </c>
      <c r="D253">
        <v>51</v>
      </c>
      <c r="E253">
        <v>37</v>
      </c>
      <c r="F253">
        <v>38</v>
      </c>
      <c r="G253">
        <v>9</v>
      </c>
      <c r="H253">
        <v>16</v>
      </c>
      <c r="I253">
        <v>8</v>
      </c>
      <c r="J253">
        <v>14</v>
      </c>
    </row>
    <row r="254" spans="1:10">
      <c r="A254" t="s">
        <v>4</v>
      </c>
      <c r="B254">
        <v>0</v>
      </c>
      <c r="C254">
        <v>8</v>
      </c>
      <c r="D254">
        <v>2</v>
      </c>
      <c r="E254">
        <v>9</v>
      </c>
      <c r="F254">
        <v>10</v>
      </c>
      <c r="G254">
        <v>0</v>
      </c>
      <c r="H254">
        <v>5</v>
      </c>
      <c r="I254">
        <v>2</v>
      </c>
      <c r="J254">
        <v>0</v>
      </c>
    </row>
    <row r="255" spans="1:10">
      <c r="A255" t="s">
        <v>20</v>
      </c>
      <c r="B255">
        <v>0</v>
      </c>
      <c r="C255">
        <v>0</v>
      </c>
      <c r="D255">
        <v>0</v>
      </c>
      <c r="E255">
        <v>1</v>
      </c>
      <c r="F255">
        <v>2</v>
      </c>
      <c r="G255">
        <v>0</v>
      </c>
      <c r="H255">
        <v>1</v>
      </c>
      <c r="I255">
        <v>0</v>
      </c>
      <c r="J255">
        <v>0</v>
      </c>
    </row>
    <row r="257" spans="1:10">
      <c r="A257" t="s">
        <v>13</v>
      </c>
    </row>
    <row r="263" spans="1:10" ht="13.8" customHeight="1"/>
    <row r="264" spans="1:10" ht="13.8" customHeight="1"/>
    <row r="267" spans="1:10">
      <c r="A267" s="6">
        <v>2007</v>
      </c>
    </row>
    <row r="268" spans="1:10">
      <c r="A268" s="6"/>
    </row>
    <row r="269" spans="1:10">
      <c r="A269" s="2" t="s">
        <v>18</v>
      </c>
      <c r="B269" s="2" t="s">
        <v>10</v>
      </c>
      <c r="C269" s="2" t="s">
        <v>7</v>
      </c>
      <c r="D269" s="2" t="s">
        <v>6</v>
      </c>
      <c r="E269" s="2" t="s">
        <v>15</v>
      </c>
      <c r="F269" s="2" t="s">
        <v>9</v>
      </c>
      <c r="G269" s="2" t="s">
        <v>8</v>
      </c>
      <c r="H269" s="2" t="s">
        <v>5</v>
      </c>
      <c r="I269" s="2" t="s">
        <v>12</v>
      </c>
      <c r="J269" s="2" t="s">
        <v>11</v>
      </c>
    </row>
    <row r="270" spans="1:10">
      <c r="A270" t="s">
        <v>1</v>
      </c>
      <c r="B270">
        <v>246</v>
      </c>
      <c r="C270">
        <v>102</v>
      </c>
      <c r="D270">
        <v>82</v>
      </c>
      <c r="E270">
        <v>54</v>
      </c>
      <c r="F270">
        <v>88</v>
      </c>
      <c r="G270">
        <v>247</v>
      </c>
      <c r="H270">
        <v>230</v>
      </c>
      <c r="I270">
        <v>217</v>
      </c>
      <c r="J270">
        <v>209</v>
      </c>
    </row>
    <row r="271" spans="1:10">
      <c r="A271" t="s">
        <v>2</v>
      </c>
      <c r="B271">
        <v>111</v>
      </c>
      <c r="C271">
        <v>178</v>
      </c>
      <c r="D271">
        <v>191</v>
      </c>
      <c r="E271">
        <v>251</v>
      </c>
      <c r="F271">
        <v>217</v>
      </c>
      <c r="G271">
        <v>96</v>
      </c>
      <c r="H271">
        <v>120</v>
      </c>
      <c r="I271">
        <v>122</v>
      </c>
      <c r="J271">
        <v>148</v>
      </c>
    </row>
    <row r="272" spans="1:10">
      <c r="A272" t="s">
        <v>3</v>
      </c>
      <c r="B272">
        <v>7</v>
      </c>
      <c r="C272">
        <v>64</v>
      </c>
      <c r="D272">
        <v>68</v>
      </c>
      <c r="E272">
        <v>41</v>
      </c>
      <c r="F272">
        <v>43</v>
      </c>
      <c r="G272">
        <v>20</v>
      </c>
      <c r="H272">
        <v>14</v>
      </c>
      <c r="I272">
        <v>21</v>
      </c>
      <c r="J272">
        <v>7</v>
      </c>
    </row>
    <row r="273" spans="1:10">
      <c r="A273" t="s">
        <v>4</v>
      </c>
      <c r="B273">
        <v>1</v>
      </c>
      <c r="C273">
        <v>19</v>
      </c>
      <c r="D273">
        <v>23</v>
      </c>
      <c r="E273">
        <v>19</v>
      </c>
      <c r="F273">
        <v>14</v>
      </c>
      <c r="G273">
        <v>2</v>
      </c>
      <c r="H273">
        <v>1</v>
      </c>
      <c r="I273">
        <v>5</v>
      </c>
      <c r="J273">
        <v>1</v>
      </c>
    </row>
    <row r="274" spans="1:10">
      <c r="A274" t="s">
        <v>20</v>
      </c>
      <c r="B274">
        <v>0</v>
      </c>
      <c r="C274">
        <v>2</v>
      </c>
      <c r="D274">
        <v>1</v>
      </c>
      <c r="E274">
        <v>0</v>
      </c>
      <c r="F274">
        <v>3</v>
      </c>
      <c r="G274">
        <v>0</v>
      </c>
      <c r="H274">
        <v>0</v>
      </c>
      <c r="I274">
        <v>0</v>
      </c>
      <c r="J274">
        <v>0</v>
      </c>
    </row>
    <row r="276" spans="1:10">
      <c r="A276" t="s">
        <v>13</v>
      </c>
    </row>
  </sheetData>
  <mergeCells count="15">
    <mergeCell ref="A3:A4"/>
    <mergeCell ref="A248:A249"/>
    <mergeCell ref="A267:A268"/>
    <mergeCell ref="A152:A153"/>
    <mergeCell ref="A172:A173"/>
    <mergeCell ref="A191:A192"/>
    <mergeCell ref="A210:A211"/>
    <mergeCell ref="A229:A230"/>
    <mergeCell ref="A23:A24"/>
    <mergeCell ref="A112:A113"/>
    <mergeCell ref="A77:A78"/>
    <mergeCell ref="A95:A96"/>
    <mergeCell ref="A131:A132"/>
    <mergeCell ref="A59:A60"/>
    <mergeCell ref="A41:A4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D769-F83E-4034-B131-C16A6AD2A76D}">
  <dimension ref="B3:R44"/>
  <sheetViews>
    <sheetView topLeftCell="A17" zoomScale="120" zoomScaleNormal="120" workbookViewId="0">
      <selection activeCell="B35" sqref="B35"/>
    </sheetView>
  </sheetViews>
  <sheetFormatPr defaultRowHeight="13.8"/>
  <cols>
    <col min="2" max="2" width="22.296875" customWidth="1"/>
  </cols>
  <sheetData>
    <row r="3" spans="2:18"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  <c r="O3">
        <v>2019</v>
      </c>
      <c r="Q3" s="5" t="s">
        <v>36</v>
      </c>
      <c r="R3" s="5" t="s">
        <v>37</v>
      </c>
    </row>
    <row r="4" spans="2:18">
      <c r="B4" t="s">
        <v>21</v>
      </c>
      <c r="C4">
        <v>0.9</v>
      </c>
      <c r="D4">
        <v>0.6</v>
      </c>
      <c r="E4">
        <v>0.7</v>
      </c>
      <c r="F4">
        <v>1</v>
      </c>
      <c r="G4">
        <v>0.7</v>
      </c>
      <c r="H4">
        <v>0.7</v>
      </c>
      <c r="I4">
        <v>0.6</v>
      </c>
      <c r="J4">
        <v>0.5</v>
      </c>
      <c r="K4" t="s">
        <v>35</v>
      </c>
      <c r="L4" t="s">
        <v>35</v>
      </c>
      <c r="M4">
        <v>2.2000000000000002</v>
      </c>
      <c r="N4">
        <v>2.2999999999999998</v>
      </c>
      <c r="O4">
        <v>2.4</v>
      </c>
      <c r="Q4" t="e">
        <f t="shared" ref="Q4:Q5" si="0">((O4-K4)/K4)</f>
        <v>#VALUE!</v>
      </c>
      <c r="R4" s="4">
        <f>((O4-M4)/M4)</f>
        <v>9.0909090909090787E-2</v>
      </c>
    </row>
    <row r="5" spans="2:18">
      <c r="B5" t="s">
        <v>22</v>
      </c>
      <c r="C5">
        <v>0.5</v>
      </c>
      <c r="D5">
        <v>0.4</v>
      </c>
      <c r="E5">
        <v>0.4</v>
      </c>
      <c r="F5">
        <v>0.5</v>
      </c>
      <c r="G5">
        <v>0.5</v>
      </c>
      <c r="H5">
        <v>0.4</v>
      </c>
      <c r="I5">
        <v>0.4</v>
      </c>
      <c r="J5">
        <v>0.3</v>
      </c>
      <c r="K5" t="s">
        <v>35</v>
      </c>
      <c r="L5">
        <v>0.6</v>
      </c>
      <c r="M5">
        <v>1.3</v>
      </c>
      <c r="N5">
        <v>1.3</v>
      </c>
      <c r="O5">
        <v>1.8</v>
      </c>
      <c r="Q5" t="e">
        <f t="shared" si="0"/>
        <v>#VALUE!</v>
      </c>
      <c r="R5" s="4">
        <f t="shared" ref="R5:R17" si="1">((O5-M5)/M5)</f>
        <v>0.38461538461538458</v>
      </c>
    </row>
    <row r="6" spans="2:18">
      <c r="B6" t="s">
        <v>23</v>
      </c>
      <c r="C6">
        <v>25</v>
      </c>
      <c r="D6">
        <v>26</v>
      </c>
      <c r="E6">
        <v>20</v>
      </c>
      <c r="F6">
        <v>21</v>
      </c>
      <c r="G6">
        <v>21</v>
      </c>
      <c r="H6" t="s">
        <v>35</v>
      </c>
      <c r="I6" t="s">
        <v>35</v>
      </c>
      <c r="J6">
        <v>31</v>
      </c>
      <c r="K6">
        <v>51</v>
      </c>
      <c r="L6">
        <v>47</v>
      </c>
      <c r="M6">
        <v>47</v>
      </c>
      <c r="N6">
        <v>46</v>
      </c>
      <c r="O6">
        <v>32</v>
      </c>
      <c r="Q6" s="4">
        <f>((O6-K6)/K6)</f>
        <v>-0.37254901960784315</v>
      </c>
      <c r="R6" s="4">
        <f t="shared" si="1"/>
        <v>-0.31914893617021278</v>
      </c>
    </row>
    <row r="7" spans="2:18">
      <c r="B7" t="s">
        <v>24</v>
      </c>
      <c r="C7">
        <v>3</v>
      </c>
      <c r="D7">
        <v>3</v>
      </c>
      <c r="E7">
        <v>3</v>
      </c>
      <c r="F7">
        <v>3</v>
      </c>
      <c r="G7">
        <v>3</v>
      </c>
      <c r="H7" t="s">
        <v>35</v>
      </c>
      <c r="I7">
        <v>5</v>
      </c>
      <c r="J7">
        <v>5</v>
      </c>
      <c r="K7">
        <v>15</v>
      </c>
      <c r="L7">
        <v>14</v>
      </c>
      <c r="M7">
        <v>13</v>
      </c>
      <c r="N7">
        <v>12</v>
      </c>
      <c r="O7">
        <v>12</v>
      </c>
      <c r="Q7" s="4">
        <f t="shared" ref="Q7:Q17" si="2">((O7-K7)/K7)</f>
        <v>-0.2</v>
      </c>
      <c r="R7" s="4">
        <f t="shared" si="1"/>
        <v>-7.6923076923076927E-2</v>
      </c>
    </row>
    <row r="8" spans="2:18">
      <c r="B8" t="s">
        <v>25</v>
      </c>
      <c r="C8">
        <v>0.09</v>
      </c>
      <c r="D8">
        <v>0.09</v>
      </c>
      <c r="E8">
        <v>0.08</v>
      </c>
      <c r="F8">
        <v>0.09</v>
      </c>
      <c r="G8">
        <v>0.09</v>
      </c>
      <c r="H8">
        <v>0.1</v>
      </c>
      <c r="I8">
        <v>0.08</v>
      </c>
      <c r="J8">
        <v>0.08</v>
      </c>
      <c r="K8">
        <v>0.09</v>
      </c>
      <c r="L8">
        <v>0.08</v>
      </c>
      <c r="M8">
        <v>0.08</v>
      </c>
      <c r="N8">
        <v>0.08</v>
      </c>
      <c r="O8">
        <v>0.08</v>
      </c>
      <c r="Q8" s="4">
        <f t="shared" si="2"/>
        <v>-0.11111111111111106</v>
      </c>
      <c r="R8" s="4">
        <f t="shared" si="1"/>
        <v>0</v>
      </c>
    </row>
    <row r="9" spans="2:18">
      <c r="B9" t="s">
        <v>26</v>
      </c>
      <c r="C9">
        <v>7.5999999999999998E-2</v>
      </c>
      <c r="D9">
        <v>7.3999999999999996E-2</v>
      </c>
      <c r="E9">
        <v>7.5999999999999998E-2</v>
      </c>
      <c r="F9">
        <v>7.3999999999999996E-2</v>
      </c>
      <c r="G9">
        <v>7.6999999999999999E-2</v>
      </c>
      <c r="H9">
        <v>7.5999999999999998E-2</v>
      </c>
      <c r="I9">
        <v>7.0000000000000007E-2</v>
      </c>
      <c r="J9">
        <v>6.3E-2</v>
      </c>
      <c r="K9">
        <v>7.2999999999999995E-2</v>
      </c>
      <c r="L9">
        <v>6.4000000000000001E-2</v>
      </c>
      <c r="M9">
        <v>7.0000000000000007E-2</v>
      </c>
      <c r="N9">
        <v>7.1999999999999995E-2</v>
      </c>
      <c r="O9">
        <v>6.5000000000000002E-2</v>
      </c>
      <c r="Q9" s="4">
        <f t="shared" si="2"/>
        <v>-0.10958904109589032</v>
      </c>
      <c r="R9" s="4">
        <f t="shared" si="1"/>
        <v>-7.142857142857148E-2</v>
      </c>
    </row>
    <row r="10" spans="2:18">
      <c r="B10" t="s">
        <v>27</v>
      </c>
      <c r="C10" t="s">
        <v>35</v>
      </c>
      <c r="D10" t="s">
        <v>35</v>
      </c>
      <c r="E10" t="s">
        <v>35</v>
      </c>
      <c r="F10" t="s">
        <v>35</v>
      </c>
      <c r="G10" t="s">
        <v>35</v>
      </c>
      <c r="H10" t="s">
        <v>35</v>
      </c>
      <c r="I10">
        <v>5</v>
      </c>
      <c r="J10">
        <v>5</v>
      </c>
      <c r="K10">
        <v>4</v>
      </c>
      <c r="L10">
        <v>4</v>
      </c>
      <c r="M10">
        <v>4</v>
      </c>
      <c r="N10">
        <v>2</v>
      </c>
      <c r="O10">
        <v>2</v>
      </c>
      <c r="Q10" s="4">
        <f t="shared" si="2"/>
        <v>-0.5</v>
      </c>
      <c r="R10" s="4">
        <f t="shared" si="1"/>
        <v>-0.5</v>
      </c>
    </row>
    <row r="11" spans="2:18">
      <c r="B11" t="s">
        <v>28</v>
      </c>
      <c r="C11" t="s">
        <v>35</v>
      </c>
      <c r="D11" t="s">
        <v>35</v>
      </c>
      <c r="E11" t="s">
        <v>35</v>
      </c>
      <c r="F11" t="s">
        <v>35</v>
      </c>
      <c r="G11" t="s">
        <v>35</v>
      </c>
      <c r="H11" t="s">
        <v>35</v>
      </c>
      <c r="I11">
        <v>2</v>
      </c>
      <c r="J11">
        <v>2</v>
      </c>
      <c r="K11">
        <v>1</v>
      </c>
      <c r="L11">
        <v>1</v>
      </c>
      <c r="M11">
        <v>1</v>
      </c>
      <c r="N11">
        <v>1</v>
      </c>
      <c r="O11">
        <v>1</v>
      </c>
      <c r="Q11" s="4">
        <f t="shared" si="2"/>
        <v>0</v>
      </c>
      <c r="R11" s="4">
        <f t="shared" si="1"/>
        <v>0</v>
      </c>
    </row>
    <row r="12" spans="2:18">
      <c r="B12" t="s">
        <v>29</v>
      </c>
      <c r="C12" t="s">
        <v>35</v>
      </c>
      <c r="D12" t="s">
        <v>35</v>
      </c>
      <c r="E12" t="s">
        <v>35</v>
      </c>
      <c r="F12" t="s">
        <v>35</v>
      </c>
      <c r="G12" t="s">
        <v>35</v>
      </c>
      <c r="H12" t="s">
        <v>35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Q12" t="e">
        <f t="shared" si="2"/>
        <v>#DIV/0!</v>
      </c>
      <c r="R12" t="e">
        <f t="shared" si="1"/>
        <v>#DIV/0!</v>
      </c>
    </row>
    <row r="13" spans="2:18">
      <c r="B13" t="s">
        <v>30</v>
      </c>
      <c r="C13">
        <v>21</v>
      </c>
      <c r="D13">
        <v>22</v>
      </c>
      <c r="E13">
        <v>27</v>
      </c>
      <c r="F13">
        <v>18</v>
      </c>
      <c r="G13">
        <v>22</v>
      </c>
      <c r="H13">
        <v>17</v>
      </c>
      <c r="I13">
        <v>24</v>
      </c>
      <c r="J13">
        <v>22</v>
      </c>
      <c r="K13" t="s">
        <v>35</v>
      </c>
      <c r="L13" t="s">
        <v>35</v>
      </c>
      <c r="M13" t="s">
        <v>35</v>
      </c>
      <c r="N13">
        <v>23</v>
      </c>
      <c r="O13">
        <v>21</v>
      </c>
      <c r="Q13" t="e">
        <f t="shared" si="2"/>
        <v>#VALUE!</v>
      </c>
      <c r="R13" t="e">
        <f t="shared" si="1"/>
        <v>#VALUE!</v>
      </c>
    </row>
    <row r="14" spans="2:18">
      <c r="B14" t="s">
        <v>31</v>
      </c>
      <c r="C14">
        <v>9.6999999999999993</v>
      </c>
      <c r="D14">
        <v>10</v>
      </c>
      <c r="E14">
        <v>10.1</v>
      </c>
      <c r="F14">
        <v>10</v>
      </c>
      <c r="G14">
        <v>10.6</v>
      </c>
      <c r="H14">
        <v>7.8</v>
      </c>
      <c r="I14">
        <v>7.2</v>
      </c>
      <c r="J14">
        <v>10</v>
      </c>
      <c r="K14" t="s">
        <v>35</v>
      </c>
      <c r="L14" t="s">
        <v>35</v>
      </c>
      <c r="M14" t="s">
        <v>35</v>
      </c>
      <c r="N14">
        <v>10.199999999999999</v>
      </c>
      <c r="O14">
        <v>9.5</v>
      </c>
      <c r="Q14" t="e">
        <f t="shared" si="2"/>
        <v>#VALUE!</v>
      </c>
      <c r="R14" t="e">
        <f t="shared" si="1"/>
        <v>#VALUE!</v>
      </c>
    </row>
    <row r="15" spans="2:18">
      <c r="B15" t="s">
        <v>32</v>
      </c>
      <c r="C15">
        <v>41</v>
      </c>
      <c r="D15">
        <v>36</v>
      </c>
      <c r="E15">
        <v>41</v>
      </c>
      <c r="F15">
        <v>34</v>
      </c>
      <c r="G15">
        <v>33</v>
      </c>
      <c r="H15">
        <v>32</v>
      </c>
      <c r="I15">
        <v>51</v>
      </c>
      <c r="J15">
        <v>78</v>
      </c>
      <c r="K15">
        <v>53</v>
      </c>
      <c r="L15">
        <v>72</v>
      </c>
      <c r="M15">
        <v>39</v>
      </c>
      <c r="N15">
        <v>82</v>
      </c>
      <c r="O15">
        <v>38</v>
      </c>
      <c r="Q15" s="4">
        <f t="shared" si="2"/>
        <v>-0.28301886792452829</v>
      </c>
      <c r="R15" s="4">
        <f t="shared" si="1"/>
        <v>-2.564102564102564E-2</v>
      </c>
    </row>
    <row r="16" spans="2:18">
      <c r="B16" t="s">
        <v>33</v>
      </c>
      <c r="C16">
        <v>20</v>
      </c>
      <c r="D16">
        <v>18</v>
      </c>
      <c r="E16">
        <v>18</v>
      </c>
      <c r="F16">
        <v>17</v>
      </c>
      <c r="G16">
        <v>18</v>
      </c>
      <c r="H16">
        <v>15</v>
      </c>
      <c r="I16">
        <v>14</v>
      </c>
      <c r="J16">
        <v>26</v>
      </c>
      <c r="K16">
        <v>23</v>
      </c>
      <c r="L16">
        <v>23</v>
      </c>
      <c r="M16">
        <v>22</v>
      </c>
      <c r="N16">
        <v>23</v>
      </c>
      <c r="O16">
        <v>20</v>
      </c>
      <c r="Q16" s="4">
        <f t="shared" si="2"/>
        <v>-0.13043478260869565</v>
      </c>
      <c r="R16" s="4">
        <f t="shared" si="1"/>
        <v>-9.0909090909090912E-2</v>
      </c>
    </row>
    <row r="17" spans="2:18">
      <c r="B17" t="s">
        <v>34</v>
      </c>
      <c r="C17" t="s">
        <v>35</v>
      </c>
      <c r="D17" t="s">
        <v>35</v>
      </c>
      <c r="E17" t="s">
        <v>35</v>
      </c>
      <c r="F17" t="s">
        <v>35</v>
      </c>
      <c r="G17" t="s">
        <v>35</v>
      </c>
      <c r="H17" t="s">
        <v>35</v>
      </c>
      <c r="I17" t="s">
        <v>35</v>
      </c>
      <c r="J17" t="s">
        <v>35</v>
      </c>
      <c r="K17" t="s">
        <v>35</v>
      </c>
      <c r="L17" t="s">
        <v>35</v>
      </c>
      <c r="N17" t="s">
        <v>35</v>
      </c>
      <c r="O17" t="s">
        <v>35</v>
      </c>
      <c r="Q17" t="e">
        <f t="shared" si="2"/>
        <v>#VALUE!</v>
      </c>
      <c r="R17" t="e">
        <f t="shared" si="1"/>
        <v>#VALUE!</v>
      </c>
    </row>
    <row r="22" spans="2:18">
      <c r="C22">
        <v>2007</v>
      </c>
      <c r="D22">
        <v>2008</v>
      </c>
      <c r="E22">
        <v>2009</v>
      </c>
      <c r="F22">
        <v>2010</v>
      </c>
      <c r="G22">
        <v>2011</v>
      </c>
      <c r="H22">
        <v>2012</v>
      </c>
      <c r="I22">
        <v>2013</v>
      </c>
      <c r="J22">
        <v>2014</v>
      </c>
      <c r="K22">
        <v>2015</v>
      </c>
      <c r="L22">
        <v>2016</v>
      </c>
      <c r="M22">
        <v>2017</v>
      </c>
      <c r="N22">
        <v>2018</v>
      </c>
      <c r="O22">
        <v>2019</v>
      </c>
    </row>
    <row r="23" spans="2:18">
      <c r="B23" t="s">
        <v>21</v>
      </c>
      <c r="C23">
        <v>0.9</v>
      </c>
      <c r="D23">
        <v>0.6</v>
      </c>
      <c r="E23">
        <v>0.7</v>
      </c>
      <c r="F23">
        <v>1</v>
      </c>
      <c r="G23">
        <v>0.7</v>
      </c>
      <c r="H23">
        <v>0.7</v>
      </c>
      <c r="I23">
        <v>0.6</v>
      </c>
      <c r="J23">
        <v>0.5</v>
      </c>
      <c r="K23" t="s">
        <v>35</v>
      </c>
      <c r="L23" t="s">
        <v>35</v>
      </c>
      <c r="M23">
        <v>2.2000000000000002</v>
      </c>
      <c r="N23">
        <v>2.2999999999999998</v>
      </c>
      <c r="O23">
        <v>2.4</v>
      </c>
    </row>
    <row r="24" spans="2:18">
      <c r="B24" t="s">
        <v>22</v>
      </c>
      <c r="C24">
        <v>0.5</v>
      </c>
      <c r="D24">
        <v>0.4</v>
      </c>
      <c r="E24">
        <v>0.4</v>
      </c>
      <c r="F24">
        <v>0.5</v>
      </c>
      <c r="G24">
        <v>0.5</v>
      </c>
      <c r="H24">
        <v>0.4</v>
      </c>
      <c r="I24">
        <v>0.4</v>
      </c>
      <c r="J24">
        <v>0.3</v>
      </c>
      <c r="K24" t="s">
        <v>35</v>
      </c>
      <c r="L24">
        <v>0.6</v>
      </c>
      <c r="M24">
        <v>1.3</v>
      </c>
      <c r="N24">
        <v>1.3</v>
      </c>
      <c r="O24">
        <v>1.8</v>
      </c>
    </row>
    <row r="25" spans="2:18">
      <c r="B25" t="s">
        <v>27</v>
      </c>
      <c r="C25" t="s">
        <v>35</v>
      </c>
      <c r="D25" t="s">
        <v>35</v>
      </c>
      <c r="E25" t="s">
        <v>35</v>
      </c>
      <c r="F25" t="s">
        <v>35</v>
      </c>
      <c r="G25" t="s">
        <v>35</v>
      </c>
      <c r="H25" t="s">
        <v>35</v>
      </c>
      <c r="I25">
        <v>5</v>
      </c>
      <c r="J25">
        <v>5</v>
      </c>
      <c r="K25">
        <v>4</v>
      </c>
      <c r="L25">
        <v>4</v>
      </c>
      <c r="M25">
        <v>4</v>
      </c>
      <c r="N25">
        <v>2</v>
      </c>
      <c r="O25">
        <v>2</v>
      </c>
    </row>
    <row r="26" spans="2:18">
      <c r="B26" t="s">
        <v>28</v>
      </c>
      <c r="C26" t="s">
        <v>35</v>
      </c>
      <c r="D26" t="s">
        <v>35</v>
      </c>
      <c r="E26" t="s">
        <v>35</v>
      </c>
      <c r="F26" t="s">
        <v>35</v>
      </c>
      <c r="G26" t="s">
        <v>35</v>
      </c>
      <c r="H26" t="s">
        <v>35</v>
      </c>
      <c r="I26">
        <v>2</v>
      </c>
      <c r="J26">
        <v>2</v>
      </c>
      <c r="K26">
        <v>1</v>
      </c>
      <c r="L26">
        <v>1</v>
      </c>
      <c r="M26">
        <v>1</v>
      </c>
      <c r="N26">
        <v>1</v>
      </c>
      <c r="O26">
        <v>1</v>
      </c>
    </row>
    <row r="28" spans="2:18">
      <c r="C28">
        <v>2007</v>
      </c>
      <c r="D28">
        <v>2008</v>
      </c>
      <c r="E28">
        <v>2009</v>
      </c>
      <c r="F28">
        <v>2010</v>
      </c>
      <c r="G28">
        <v>2011</v>
      </c>
      <c r="H28">
        <v>2012</v>
      </c>
      <c r="I28">
        <v>2013</v>
      </c>
      <c r="J28">
        <v>2014</v>
      </c>
      <c r="K28">
        <v>2015</v>
      </c>
      <c r="L28">
        <v>2016</v>
      </c>
      <c r="M28">
        <v>2017</v>
      </c>
      <c r="N28">
        <v>2018</v>
      </c>
      <c r="O28">
        <v>2019</v>
      </c>
    </row>
    <row r="29" spans="2:18">
      <c r="B29" t="s">
        <v>23</v>
      </c>
      <c r="C29">
        <v>25</v>
      </c>
      <c r="D29">
        <v>26</v>
      </c>
      <c r="E29">
        <v>20</v>
      </c>
      <c r="F29">
        <v>21</v>
      </c>
      <c r="G29">
        <v>21</v>
      </c>
      <c r="H29" t="s">
        <v>35</v>
      </c>
      <c r="I29" t="s">
        <v>35</v>
      </c>
      <c r="J29">
        <v>31</v>
      </c>
      <c r="K29">
        <v>51</v>
      </c>
      <c r="L29">
        <v>47</v>
      </c>
      <c r="M29">
        <v>47</v>
      </c>
      <c r="N29">
        <v>46</v>
      </c>
      <c r="O29">
        <v>32</v>
      </c>
    </row>
    <row r="30" spans="2:18">
      <c r="B30" t="s">
        <v>24</v>
      </c>
      <c r="C30">
        <v>3</v>
      </c>
      <c r="D30">
        <v>3</v>
      </c>
      <c r="E30">
        <v>3</v>
      </c>
      <c r="F30">
        <v>3</v>
      </c>
      <c r="G30">
        <v>3</v>
      </c>
      <c r="H30" t="s">
        <v>35</v>
      </c>
      <c r="I30">
        <v>5</v>
      </c>
      <c r="J30">
        <v>5</v>
      </c>
      <c r="K30">
        <v>15</v>
      </c>
      <c r="L30">
        <v>14</v>
      </c>
      <c r="M30">
        <v>13</v>
      </c>
      <c r="N30">
        <v>12</v>
      </c>
      <c r="O30">
        <v>12</v>
      </c>
    </row>
    <row r="33" spans="2:15">
      <c r="C33">
        <v>2007</v>
      </c>
      <c r="D33">
        <v>2008</v>
      </c>
      <c r="E33">
        <v>2009</v>
      </c>
      <c r="F33">
        <v>2010</v>
      </c>
      <c r="G33">
        <v>2011</v>
      </c>
      <c r="H33">
        <v>2012</v>
      </c>
      <c r="I33">
        <v>2013</v>
      </c>
      <c r="J33">
        <v>2014</v>
      </c>
      <c r="K33">
        <v>2015</v>
      </c>
      <c r="L33">
        <v>2016</v>
      </c>
      <c r="M33">
        <v>2017</v>
      </c>
      <c r="N33">
        <v>2018</v>
      </c>
      <c r="O33">
        <v>2019</v>
      </c>
    </row>
    <row r="34" spans="2:15">
      <c r="B34" t="s">
        <v>25</v>
      </c>
      <c r="C34">
        <v>0.09</v>
      </c>
      <c r="D34">
        <v>0.09</v>
      </c>
      <c r="E34">
        <v>0.08</v>
      </c>
      <c r="F34">
        <v>0.09</v>
      </c>
      <c r="G34">
        <v>0.09</v>
      </c>
      <c r="H34">
        <v>0.1</v>
      </c>
      <c r="I34">
        <v>0.08</v>
      </c>
      <c r="J34">
        <v>0.08</v>
      </c>
      <c r="K34">
        <v>0.09</v>
      </c>
      <c r="L34">
        <v>0.08</v>
      </c>
      <c r="M34">
        <v>0.08</v>
      </c>
      <c r="N34">
        <v>0.08</v>
      </c>
      <c r="O34">
        <v>0.08</v>
      </c>
    </row>
    <row r="35" spans="2:15">
      <c r="B35" t="s">
        <v>26</v>
      </c>
      <c r="C35">
        <v>7.5999999999999998E-2</v>
      </c>
      <c r="D35">
        <v>7.3999999999999996E-2</v>
      </c>
      <c r="E35">
        <v>7.5999999999999998E-2</v>
      </c>
      <c r="F35">
        <v>7.3999999999999996E-2</v>
      </c>
      <c r="G35">
        <v>7.6999999999999999E-2</v>
      </c>
      <c r="H35">
        <v>7.5999999999999998E-2</v>
      </c>
      <c r="I35">
        <v>7.0000000000000007E-2</v>
      </c>
      <c r="J35">
        <v>6.3E-2</v>
      </c>
      <c r="K35">
        <v>7.2999999999999995E-2</v>
      </c>
      <c r="L35">
        <v>6.4000000000000001E-2</v>
      </c>
      <c r="M35">
        <v>7.0000000000000007E-2</v>
      </c>
      <c r="N35">
        <v>7.1999999999999995E-2</v>
      </c>
      <c r="O35">
        <v>6.5000000000000002E-2</v>
      </c>
    </row>
    <row r="38" spans="2:15">
      <c r="C38">
        <v>2007</v>
      </c>
      <c r="D38">
        <v>2008</v>
      </c>
      <c r="E38">
        <v>2009</v>
      </c>
      <c r="F38">
        <v>2010</v>
      </c>
      <c r="G38">
        <v>2011</v>
      </c>
      <c r="H38">
        <v>2012</v>
      </c>
      <c r="I38">
        <v>2013</v>
      </c>
      <c r="J38">
        <v>2014</v>
      </c>
      <c r="K38">
        <v>2015</v>
      </c>
      <c r="L38">
        <v>2016</v>
      </c>
      <c r="M38">
        <v>2017</v>
      </c>
      <c r="N38">
        <v>2018</v>
      </c>
      <c r="O38">
        <v>2019</v>
      </c>
    </row>
    <row r="39" spans="2:15">
      <c r="B39" t="s">
        <v>30</v>
      </c>
      <c r="C39">
        <v>21</v>
      </c>
      <c r="D39">
        <v>22</v>
      </c>
      <c r="E39">
        <v>27</v>
      </c>
      <c r="F39">
        <v>18</v>
      </c>
      <c r="G39">
        <v>22</v>
      </c>
      <c r="H39">
        <v>17</v>
      </c>
      <c r="I39">
        <v>24</v>
      </c>
      <c r="J39">
        <v>22</v>
      </c>
      <c r="K39" t="s">
        <v>35</v>
      </c>
      <c r="L39" t="s">
        <v>35</v>
      </c>
      <c r="M39" t="s">
        <v>35</v>
      </c>
      <c r="N39">
        <v>23</v>
      </c>
      <c r="O39">
        <v>21</v>
      </c>
    </row>
    <row r="40" spans="2:15">
      <c r="B40" t="s">
        <v>31</v>
      </c>
      <c r="C40">
        <v>9.6999999999999993</v>
      </c>
      <c r="D40">
        <v>10</v>
      </c>
      <c r="E40">
        <v>10.1</v>
      </c>
      <c r="F40">
        <v>10</v>
      </c>
      <c r="G40">
        <v>10.6</v>
      </c>
      <c r="H40">
        <v>7.8</v>
      </c>
      <c r="I40">
        <v>7.2</v>
      </c>
      <c r="J40">
        <v>10</v>
      </c>
      <c r="K40" t="s">
        <v>35</v>
      </c>
      <c r="L40" t="s">
        <v>35</v>
      </c>
      <c r="M40" t="s">
        <v>35</v>
      </c>
      <c r="N40">
        <v>10.199999999999999</v>
      </c>
      <c r="O40">
        <v>9.5</v>
      </c>
    </row>
    <row r="42" spans="2:15">
      <c r="C42">
        <v>2007</v>
      </c>
      <c r="D42">
        <v>2008</v>
      </c>
      <c r="E42">
        <v>2009</v>
      </c>
      <c r="F42">
        <v>2010</v>
      </c>
      <c r="G42">
        <v>2011</v>
      </c>
      <c r="H42">
        <v>2012</v>
      </c>
      <c r="I42">
        <v>2013</v>
      </c>
      <c r="J42">
        <v>2014</v>
      </c>
      <c r="K42">
        <v>2015</v>
      </c>
      <c r="L42">
        <v>2016</v>
      </c>
      <c r="M42">
        <v>2017</v>
      </c>
      <c r="N42">
        <v>2018</v>
      </c>
      <c r="O42">
        <v>2019</v>
      </c>
    </row>
    <row r="43" spans="2:15">
      <c r="B43" t="s">
        <v>32</v>
      </c>
      <c r="C43">
        <v>41</v>
      </c>
      <c r="D43">
        <v>36</v>
      </c>
      <c r="E43">
        <v>41</v>
      </c>
      <c r="F43">
        <v>34</v>
      </c>
      <c r="G43">
        <v>33</v>
      </c>
      <c r="H43">
        <v>32</v>
      </c>
      <c r="I43">
        <v>51</v>
      </c>
      <c r="J43">
        <v>78</v>
      </c>
      <c r="K43">
        <v>53</v>
      </c>
      <c r="L43">
        <v>72</v>
      </c>
      <c r="M43">
        <v>39</v>
      </c>
      <c r="N43">
        <v>82</v>
      </c>
      <c r="O43">
        <v>38</v>
      </c>
    </row>
    <row r="44" spans="2:15">
      <c r="B44" t="s">
        <v>33</v>
      </c>
      <c r="C44">
        <v>20</v>
      </c>
      <c r="D44">
        <v>18</v>
      </c>
      <c r="E44">
        <v>18</v>
      </c>
      <c r="F44">
        <v>17</v>
      </c>
      <c r="G44">
        <v>18</v>
      </c>
      <c r="H44">
        <v>15</v>
      </c>
      <c r="I44">
        <v>14</v>
      </c>
      <c r="J44">
        <v>26</v>
      </c>
      <c r="K44">
        <v>23</v>
      </c>
      <c r="L44">
        <v>23</v>
      </c>
      <c r="M44">
        <v>22</v>
      </c>
      <c r="N44">
        <v>23</v>
      </c>
      <c r="O44">
        <v>20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Indicator</vt:lpstr>
      <vt:lpstr>Number of Days All Types</vt:lpstr>
      <vt:lpstr>City Comparisons</vt:lpstr>
      <vt:lpstr>Pollutant type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CAN 4</cp:lastModifiedBy>
  <cp:lastPrinted>2018-04-12T20:42:36Z</cp:lastPrinted>
  <dcterms:created xsi:type="dcterms:W3CDTF">2016-11-02T18:01:23Z</dcterms:created>
  <dcterms:modified xsi:type="dcterms:W3CDTF">2022-10-26T18:21:05Z</dcterms:modified>
</cp:coreProperties>
</file>