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Air Quality\For Web\"/>
    </mc:Choice>
  </mc:AlternateContent>
  <xr:revisionPtr revIDLastSave="0" documentId="8_{9FA7E3ED-1707-459B-8B79-5F8D019B56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in Indicator" sheetId="1" r:id="rId1"/>
    <sheet name="Number of Days All Types" sheetId="2" r:id="rId2"/>
    <sheet name="City Comparisons" sheetId="3" r:id="rId3"/>
    <sheet name="Pollutant typ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2" i="1"/>
  <c r="O10" i="1"/>
  <c r="P10" i="1"/>
  <c r="Q10" i="1"/>
  <c r="O11" i="1"/>
  <c r="P11" i="1"/>
  <c r="Q11" i="1"/>
  <c r="O12" i="1"/>
  <c r="P12" i="1"/>
  <c r="Q12" i="1"/>
  <c r="N10" i="1"/>
  <c r="C12" i="1"/>
  <c r="D12" i="1"/>
  <c r="E12" i="1"/>
  <c r="F12" i="1"/>
  <c r="G12" i="1"/>
  <c r="H12" i="1"/>
  <c r="I12" i="1"/>
  <c r="J12" i="1"/>
  <c r="K12" i="1"/>
  <c r="L12" i="1"/>
  <c r="M12" i="1"/>
  <c r="N12" i="1"/>
  <c r="D11" i="1"/>
  <c r="E11" i="1"/>
  <c r="F11" i="1"/>
  <c r="G11" i="1"/>
  <c r="H11" i="1"/>
  <c r="I11" i="1"/>
  <c r="J11" i="1"/>
  <c r="K11" i="1"/>
  <c r="L11" i="1"/>
  <c r="M11" i="1"/>
  <c r="N11" i="1"/>
  <c r="C11" i="1"/>
  <c r="T4" i="2"/>
  <c r="S6" i="1"/>
  <c r="S8" i="1" s="1"/>
  <c r="S7" i="1"/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4" i="4"/>
  <c r="Q7" i="4"/>
  <c r="Q8" i="4"/>
  <c r="Q9" i="4"/>
  <c r="Q10" i="4"/>
  <c r="Q11" i="4"/>
  <c r="Q12" i="4"/>
  <c r="Q13" i="4"/>
  <c r="Q14" i="4"/>
  <c r="Q15" i="4"/>
  <c r="Q16" i="4"/>
  <c r="Q17" i="4"/>
  <c r="Q4" i="4"/>
  <c r="Q5" i="4"/>
  <c r="Q6" i="4"/>
  <c r="T7" i="1" l="1"/>
</calcChain>
</file>

<file path=xl/sharedStrings.xml><?xml version="1.0" encoding="utf-8"?>
<sst xmlns="http://schemas.openxmlformats.org/spreadsheetml/2006/main" count="361" uniqueCount="41">
  <si>
    <t>Travis County</t>
  </si>
  <si>
    <t>Good</t>
  </si>
  <si>
    <t>Moderate</t>
  </si>
  <si>
    <t>Unhealthy for Sensitive Groups</t>
  </si>
  <si>
    <t xml:space="preserve">Unhealthy  </t>
  </si>
  <si>
    <t>San Francisco</t>
  </si>
  <si>
    <t>Denver</t>
  </si>
  <si>
    <t>Charlotte</t>
  </si>
  <si>
    <t>Portland</t>
  </si>
  <si>
    <t>Philadelphia</t>
  </si>
  <si>
    <t>Austin</t>
  </si>
  <si>
    <t>San Antonio</t>
  </si>
  <si>
    <t>Seattle</t>
  </si>
  <si>
    <t>Source: EPA Air Quality Index Report</t>
  </si>
  <si>
    <t>Source: EPA Air Quality Index Report, https://www.epa.gov/outdoor-air-quality-data/air-quality-index-report</t>
  </si>
  <si>
    <t>Houston</t>
  </si>
  <si>
    <t>Baseline:</t>
  </si>
  <si>
    <t>Target:</t>
  </si>
  <si>
    <t>Air Quality Level</t>
  </si>
  <si>
    <t>Increase</t>
  </si>
  <si>
    <t>Very Unhealthy</t>
  </si>
  <si>
    <t>CO 2nd Max 1-hr</t>
  </si>
  <si>
    <t>CO 2nd Max 8-hr</t>
  </si>
  <si>
    <t>NO2 98th Percentile 1-hr</t>
  </si>
  <si>
    <t>NO2 Mean 1-hr</t>
  </si>
  <si>
    <t>Ozone 2nd Max 1-hr</t>
  </si>
  <si>
    <t>Ozone 4th Max 8-hr</t>
  </si>
  <si>
    <t>SO2 99th Percentile 1-hr</t>
  </si>
  <si>
    <t>SO2 2nd Max 24-hr</t>
  </si>
  <si>
    <t>SO2 Mean 1-hr</t>
  </si>
  <si>
    <t>PM2.5 98th Percentile 24-hr</t>
  </si>
  <si>
    <t>PM2.5 Weighted Mean 24-hr</t>
  </si>
  <si>
    <t>PM10 2nd Max 24-hr</t>
  </si>
  <si>
    <t>PM10 Mean 24-hr</t>
  </si>
  <si>
    <t>Lead Max 3-Mo Avg</t>
  </si>
  <si>
    <t>.</t>
  </si>
  <si>
    <t>5-Yr Trend</t>
  </si>
  <si>
    <t>3-Yr Trend</t>
  </si>
  <si>
    <t>5 year % change</t>
  </si>
  <si>
    <t>https://aircentraltexas.org/en/regional-air-quality/how-is-the-air-in-central-texas</t>
  </si>
  <si>
    <t>Hazardous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</si>
</sst>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9" fontId="0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871293124922"/>
          <c:y val="0.27843753814385425"/>
          <c:w val="0.81293835710244677"/>
          <c:h val="0.590996264232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Indicator'!$W$2:$AA$2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'Main Indicator'!$W$3:$AA$3</c:f>
              <c:numCache>
                <c:formatCode>General</c:formatCode>
                <c:ptCount val="5"/>
                <c:pt idx="0">
                  <c:v>239</c:v>
                </c:pt>
                <c:pt idx="1">
                  <c:v>249</c:v>
                </c:pt>
                <c:pt idx="2">
                  <c:v>260</c:v>
                </c:pt>
                <c:pt idx="3">
                  <c:v>249</c:v>
                </c:pt>
                <c:pt idx="4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76720"/>
        <c:axId val="167635280"/>
      </c:barChart>
      <c:catAx>
        <c:axId val="16767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35280"/>
        <c:crosses val="autoZero"/>
        <c:auto val="1"/>
        <c:lblAlgn val="ctr"/>
        <c:lblOffset val="100"/>
        <c:noMultiLvlLbl val="0"/>
      </c:catAx>
      <c:valAx>
        <c:axId val="167635280"/>
        <c:scaling>
          <c:orientation val="minMax"/>
          <c:max val="3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2015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Comparisons'!$A$133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Comparisons'!$B$132:$J$132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Comparisons'!$B$133:$J$133</c:f>
              <c:numCache>
                <c:formatCode>General</c:formatCode>
                <c:ptCount val="9"/>
                <c:pt idx="0">
                  <c:v>239</c:v>
                </c:pt>
                <c:pt idx="1">
                  <c:v>192</c:v>
                </c:pt>
                <c:pt idx="2">
                  <c:v>84</c:v>
                </c:pt>
                <c:pt idx="3">
                  <c:v>144</c:v>
                </c:pt>
                <c:pt idx="4">
                  <c:v>122</c:v>
                </c:pt>
                <c:pt idx="5">
                  <c:v>249</c:v>
                </c:pt>
                <c:pt idx="6">
                  <c:v>198</c:v>
                </c:pt>
                <c:pt idx="7">
                  <c:v>189</c:v>
                </c:pt>
                <c:pt idx="8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Comparisons'!$A$134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Comparisons'!$B$132:$J$132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Comparisons'!$B$134:$J$134</c:f>
              <c:numCache>
                <c:formatCode>General</c:formatCode>
                <c:ptCount val="9"/>
                <c:pt idx="0">
                  <c:v>116</c:v>
                </c:pt>
                <c:pt idx="1">
                  <c:v>162</c:v>
                </c:pt>
                <c:pt idx="2">
                  <c:v>255</c:v>
                </c:pt>
                <c:pt idx="3">
                  <c:v>176</c:v>
                </c:pt>
                <c:pt idx="4">
                  <c:v>213</c:v>
                </c:pt>
                <c:pt idx="5">
                  <c:v>109</c:v>
                </c:pt>
                <c:pt idx="6">
                  <c:v>153</c:v>
                </c:pt>
                <c:pt idx="7">
                  <c:v>158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Comparisons'!$A$135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Comparisons'!$B$132:$J$132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Comparisons'!$B$135:$J$135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24</c:v>
                </c:pt>
                <c:pt idx="3">
                  <c:v>30</c:v>
                </c:pt>
                <c:pt idx="4">
                  <c:v>28</c:v>
                </c:pt>
                <c:pt idx="5">
                  <c:v>4</c:v>
                </c:pt>
                <c:pt idx="6">
                  <c:v>14</c:v>
                </c:pt>
                <c:pt idx="7">
                  <c:v>15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Comparisons'!$A$136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Comparisons'!$B$132:$J$132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Comparisons'!$B$136:$J$136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392"/>
        <c:axId val="167012296"/>
      </c:barChart>
      <c:catAx>
        <c:axId val="16654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2296"/>
        <c:crosses val="autoZero"/>
        <c:auto val="1"/>
        <c:lblAlgn val="ctr"/>
        <c:lblOffset val="100"/>
        <c:noMultiLvlLbl val="0"/>
      </c:catAx>
      <c:valAx>
        <c:axId val="16701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2014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Comparisons'!$A$152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Comparisons'!$B$151:$J$151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Comparisons'!$B$152:$J$152</c:f>
              <c:numCache>
                <c:formatCode>General</c:formatCode>
                <c:ptCount val="9"/>
                <c:pt idx="0">
                  <c:v>249</c:v>
                </c:pt>
                <c:pt idx="1">
                  <c:v>212</c:v>
                </c:pt>
                <c:pt idx="2">
                  <c:v>102</c:v>
                </c:pt>
                <c:pt idx="3">
                  <c:v>147</c:v>
                </c:pt>
                <c:pt idx="4">
                  <c:v>84</c:v>
                </c:pt>
                <c:pt idx="5">
                  <c:v>277</c:v>
                </c:pt>
                <c:pt idx="6">
                  <c:v>200</c:v>
                </c:pt>
                <c:pt idx="7">
                  <c:v>233</c:v>
                </c:pt>
                <c:pt idx="8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Comparisons'!$A$153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Comparisons'!$B$151:$J$151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Comparisons'!$B$153:$J$153</c:f>
              <c:numCache>
                <c:formatCode>General</c:formatCode>
                <c:ptCount val="9"/>
                <c:pt idx="0">
                  <c:v>116</c:v>
                </c:pt>
                <c:pt idx="1">
                  <c:v>148</c:v>
                </c:pt>
                <c:pt idx="2">
                  <c:v>229</c:v>
                </c:pt>
                <c:pt idx="3">
                  <c:v>204</c:v>
                </c:pt>
                <c:pt idx="4">
                  <c:v>260</c:v>
                </c:pt>
                <c:pt idx="5">
                  <c:v>80</c:v>
                </c:pt>
                <c:pt idx="6">
                  <c:v>155</c:v>
                </c:pt>
                <c:pt idx="7">
                  <c:v>125</c:v>
                </c:pt>
                <c:pt idx="8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Comparisons'!$A$154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Comparisons'!$B$151:$J$151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Comparisons'!$B$154:$J$154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33</c:v>
                </c:pt>
                <c:pt idx="3">
                  <c:v>13</c:v>
                </c:pt>
                <c:pt idx="4">
                  <c:v>18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Comparisons'!$A$155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Comparisons'!$B$151:$J$151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Comparisons'!$B$155:$J$155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BEE-94A2-EB1847648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3080"/>
        <c:axId val="167013472"/>
      </c:barChart>
      <c:catAx>
        <c:axId val="16701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472"/>
        <c:crosses val="autoZero"/>
        <c:auto val="1"/>
        <c:lblAlgn val="ctr"/>
        <c:lblOffset val="100"/>
        <c:noMultiLvlLbl val="0"/>
      </c:catAx>
      <c:valAx>
        <c:axId val="1670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Comparisons'!$A$175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'City Comparisons'!$B$174:$J$174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cat>
          <c:val>
            <c:numRef>
              <c:f>'City Comparisons'!$B$175:$J$175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Comparisons'!$A$176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'City Comparisons'!$B$174:$J$174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cat>
          <c:val>
            <c:numRef>
              <c:f>'City Comparisons'!$B$176:$J$176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Comparisons'!$A$177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'City Comparisons'!$B$174:$J$174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cat>
          <c:val>
            <c:numRef>
              <c:f>'City Comparisons'!$B$177:$J$177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Comparisons'!$A$178</c:f>
              <c:strCache>
                <c:ptCount val="1"/>
                <c:pt idx="0">
                  <c:v>Source: EPA Air Quality Index Report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'City Comparisons'!$B$174:$J$174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cat>
          <c:val>
            <c:numRef>
              <c:f>'City Comparisons'!$B$178:$J$178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011-472D-9B23-3B72DFBA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4256"/>
        <c:axId val="167014648"/>
      </c:barChart>
      <c:catAx>
        <c:axId val="1670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648"/>
        <c:crosses val="autoZero"/>
        <c:auto val="1"/>
        <c:lblAlgn val="ctr"/>
        <c:lblOffset val="100"/>
        <c:noMultiLvlLbl val="0"/>
      </c:catAx>
      <c:valAx>
        <c:axId val="1670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Comparisons'!$A$193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Comparisons'!$B$193:$J$193</c:f>
              <c:numCache>
                <c:formatCode>General</c:formatCode>
                <c:ptCount val="9"/>
                <c:pt idx="0">
                  <c:v>249</c:v>
                </c:pt>
                <c:pt idx="1">
                  <c:v>193</c:v>
                </c:pt>
                <c:pt idx="2">
                  <c:v>110</c:v>
                </c:pt>
                <c:pt idx="3">
                  <c:v>130</c:v>
                </c:pt>
                <c:pt idx="4">
                  <c:v>93</c:v>
                </c:pt>
                <c:pt idx="5">
                  <c:v>272</c:v>
                </c:pt>
                <c:pt idx="6">
                  <c:v>221</c:v>
                </c:pt>
                <c:pt idx="7">
                  <c:v>234</c:v>
                </c:pt>
                <c:pt idx="8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Comparisons'!$A$194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Comparisons'!$B$194:$J$194</c:f>
              <c:numCache>
                <c:formatCode>General</c:formatCode>
                <c:ptCount val="9"/>
                <c:pt idx="0">
                  <c:v>109</c:v>
                </c:pt>
                <c:pt idx="1">
                  <c:v>147</c:v>
                </c:pt>
                <c:pt idx="2">
                  <c:v>186</c:v>
                </c:pt>
                <c:pt idx="3">
                  <c:v>188</c:v>
                </c:pt>
                <c:pt idx="4">
                  <c:v>230</c:v>
                </c:pt>
                <c:pt idx="5">
                  <c:v>91</c:v>
                </c:pt>
                <c:pt idx="6">
                  <c:v>138</c:v>
                </c:pt>
                <c:pt idx="7">
                  <c:v>120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Comparisons'!$A$195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Comparisons'!$B$195:$J$195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63</c:v>
                </c:pt>
                <c:pt idx="3">
                  <c:v>37</c:v>
                </c:pt>
                <c:pt idx="4">
                  <c:v>34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Comparisons'!$A$196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Comparisons'!$B$196:$J$196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720-B547-7E11B9C0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69720"/>
        <c:axId val="168619608"/>
      </c:barChart>
      <c:catAx>
        <c:axId val="1181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608"/>
        <c:crosses val="autoZero"/>
        <c:auto val="1"/>
        <c:lblAlgn val="ctr"/>
        <c:lblOffset val="100"/>
        <c:noMultiLvlLbl val="0"/>
      </c:catAx>
      <c:valAx>
        <c:axId val="16861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Comparisons'!$A$231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'City Comparisons'!$B$231:$J$231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cat>
          <c:val>
            <c:numRef>
              <c:f>'City Comparisons'!$B$231:$J$231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Comparisons'!$A$232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'City Comparisons'!$B$231:$J$231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cat>
          <c:val>
            <c:numRef>
              <c:f>'City Comparisons'!$B$232:$J$232</c:f>
              <c:numCache>
                <c:formatCode>General</c:formatCode>
                <c:ptCount val="9"/>
                <c:pt idx="0">
                  <c:v>87</c:v>
                </c:pt>
                <c:pt idx="1">
                  <c:v>186</c:v>
                </c:pt>
                <c:pt idx="2">
                  <c:v>224</c:v>
                </c:pt>
                <c:pt idx="3">
                  <c:v>203</c:v>
                </c:pt>
                <c:pt idx="4">
                  <c:v>205</c:v>
                </c:pt>
                <c:pt idx="5">
                  <c:v>68</c:v>
                </c:pt>
                <c:pt idx="6">
                  <c:v>154</c:v>
                </c:pt>
                <c:pt idx="7">
                  <c:v>96</c:v>
                </c:pt>
                <c:pt idx="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Comparisons'!$A$233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'City Comparisons'!$B$231:$J$231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cat>
          <c:val>
            <c:numRef>
              <c:f>'City Comparisons'!$B$233:$J$233</c:f>
              <c:numCache>
                <c:formatCode>General</c:formatCode>
                <c:ptCount val="9"/>
                <c:pt idx="0">
                  <c:v>10</c:v>
                </c:pt>
                <c:pt idx="1">
                  <c:v>34</c:v>
                </c:pt>
                <c:pt idx="2">
                  <c:v>36</c:v>
                </c:pt>
                <c:pt idx="3">
                  <c:v>27</c:v>
                </c:pt>
                <c:pt idx="4">
                  <c:v>36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Comparisons'!$A$234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'City Comparisons'!$B$231:$J$231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cat>
          <c:val>
            <c:numRef>
              <c:f>'City Comparisons'!$B$234:$J$234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17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1-4ECA-9176-F88865A0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1568"/>
        <c:axId val="168621960"/>
      </c:barChart>
      <c:catAx>
        <c:axId val="1686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960"/>
        <c:crosses val="autoZero"/>
        <c:auto val="1"/>
        <c:lblAlgn val="ctr"/>
        <c:lblOffset val="100"/>
        <c:noMultiLvlLbl val="0"/>
      </c:catAx>
      <c:valAx>
        <c:axId val="16862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Comparisons'!$A$250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Comparisons'!$B$250:$J$250</c:f>
              <c:numCache>
                <c:formatCode>General</c:formatCode>
                <c:ptCount val="9"/>
                <c:pt idx="0">
                  <c:v>242</c:v>
                </c:pt>
                <c:pt idx="1">
                  <c:v>170</c:v>
                </c:pt>
                <c:pt idx="2">
                  <c:v>170</c:v>
                </c:pt>
                <c:pt idx="3">
                  <c:v>97</c:v>
                </c:pt>
                <c:pt idx="4">
                  <c:v>84</c:v>
                </c:pt>
                <c:pt idx="5">
                  <c:v>228</c:v>
                </c:pt>
                <c:pt idx="6">
                  <c:v>158</c:v>
                </c:pt>
                <c:pt idx="7">
                  <c:v>130</c:v>
                </c:pt>
                <c:pt idx="8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Comparisons'!$A$251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Comparisons'!$B$251:$J$251</c:f>
              <c:numCache>
                <c:formatCode>General</c:formatCode>
                <c:ptCount val="9"/>
                <c:pt idx="0">
                  <c:v>118</c:v>
                </c:pt>
                <c:pt idx="1">
                  <c:v>185</c:v>
                </c:pt>
                <c:pt idx="2">
                  <c:v>185</c:v>
                </c:pt>
                <c:pt idx="3">
                  <c:v>234</c:v>
                </c:pt>
                <c:pt idx="4">
                  <c:v>257</c:v>
                </c:pt>
                <c:pt idx="5">
                  <c:v>120</c:v>
                </c:pt>
                <c:pt idx="6">
                  <c:v>190</c:v>
                </c:pt>
                <c:pt idx="7">
                  <c:v>211</c:v>
                </c:pt>
                <c:pt idx="8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Comparisons'!$A$252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Comparisons'!$B$252:$J$252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Comparisons'!$A$253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Comparisons'!$B$253:$J$253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635-9E25-98D07BC114D9}"/>
            </c:ext>
          </c:extLst>
        </c:ser>
        <c:ser>
          <c:idx val="4"/>
          <c:order val="4"/>
          <c:tx>
            <c:strRef>
              <c:f>'City Comparisons'!$A$254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Comparisons'!$B$254:$J$254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635-9E25-98D07BC1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2744"/>
        <c:axId val="168623136"/>
      </c:barChart>
      <c:catAx>
        <c:axId val="1686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3136"/>
        <c:crosses val="autoZero"/>
        <c:auto val="1"/>
        <c:lblAlgn val="ctr"/>
        <c:lblOffset val="100"/>
        <c:noMultiLvlLbl val="0"/>
      </c:catAx>
      <c:valAx>
        <c:axId val="16862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Comparisons'!$A$269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Comparisons'!$B$268:$J$268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Comparisons'!$B$269:$J$269</c:f>
              <c:numCache>
                <c:formatCode>General</c:formatCode>
                <c:ptCount val="9"/>
                <c:pt idx="0">
                  <c:v>241</c:v>
                </c:pt>
                <c:pt idx="1">
                  <c:v>114</c:v>
                </c:pt>
                <c:pt idx="2">
                  <c:v>124</c:v>
                </c:pt>
                <c:pt idx="3">
                  <c:v>79</c:v>
                </c:pt>
                <c:pt idx="4">
                  <c:v>85</c:v>
                </c:pt>
                <c:pt idx="5">
                  <c:v>247</c:v>
                </c:pt>
                <c:pt idx="6">
                  <c:v>165</c:v>
                </c:pt>
                <c:pt idx="7">
                  <c:v>228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Comparisons'!$A$270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Comparisons'!$B$268:$J$268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Comparisons'!$B$270:$J$270</c:f>
              <c:numCache>
                <c:formatCode>General</c:formatCode>
                <c:ptCount val="9"/>
                <c:pt idx="0">
                  <c:v>111</c:v>
                </c:pt>
                <c:pt idx="1">
                  <c:v>202</c:v>
                </c:pt>
                <c:pt idx="2">
                  <c:v>189</c:v>
                </c:pt>
                <c:pt idx="3">
                  <c:v>238</c:v>
                </c:pt>
                <c:pt idx="4">
                  <c:v>231</c:v>
                </c:pt>
                <c:pt idx="5">
                  <c:v>110</c:v>
                </c:pt>
                <c:pt idx="6">
                  <c:v>179</c:v>
                </c:pt>
                <c:pt idx="7">
                  <c:v>128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Comparisons'!$A$271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Comparisons'!$B$268:$J$268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Comparisons'!$B$271:$J$271</c:f>
              <c:numCache>
                <c:formatCode>General</c:formatCode>
                <c:ptCount val="9"/>
                <c:pt idx="0">
                  <c:v>14</c:v>
                </c:pt>
                <c:pt idx="1">
                  <c:v>42</c:v>
                </c:pt>
                <c:pt idx="2">
                  <c:v>51</c:v>
                </c:pt>
                <c:pt idx="3">
                  <c:v>37</c:v>
                </c:pt>
                <c:pt idx="4">
                  <c:v>38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Comparisons'!$A$272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Comparisons'!$B$268:$J$268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Comparisons'!$B$272:$J$272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B-40B0-BD6C-C7FB7C2FA072}"/>
            </c:ext>
          </c:extLst>
        </c:ser>
        <c:ser>
          <c:idx val="4"/>
          <c:order val="4"/>
          <c:tx>
            <c:strRef>
              <c:f>'City Comparisons'!$A$273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Comparisons'!$B$268:$J$268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Comparisons'!$B$273:$J$273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B-40B0-BD6C-C7FB7C2FA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41192"/>
        <c:axId val="168841584"/>
      </c:barChart>
      <c:catAx>
        <c:axId val="1688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584"/>
        <c:crosses val="autoZero"/>
        <c:auto val="1"/>
        <c:lblAlgn val="ctr"/>
        <c:lblOffset val="100"/>
        <c:noMultiLvlLbl val="0"/>
      </c:catAx>
      <c:valAx>
        <c:axId val="1688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Comparisons'!$B$62:$J$62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Comparisons'!$B$63:$J$63</c:f>
              <c:numCache>
                <c:formatCode>General</c:formatCode>
                <c:ptCount val="9"/>
                <c:pt idx="0">
                  <c:v>249</c:v>
                </c:pt>
                <c:pt idx="1">
                  <c:v>200</c:v>
                </c:pt>
                <c:pt idx="2">
                  <c:v>91</c:v>
                </c:pt>
                <c:pt idx="3">
                  <c:v>171</c:v>
                </c:pt>
                <c:pt idx="4">
                  <c:v>180</c:v>
                </c:pt>
                <c:pt idx="5">
                  <c:v>285</c:v>
                </c:pt>
                <c:pt idx="6">
                  <c:v>196</c:v>
                </c:pt>
                <c:pt idx="7">
                  <c:v>254</c:v>
                </c:pt>
                <c:pt idx="8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6F8-BEAC-A1B9DBF0DC67}"/>
            </c:ext>
          </c:extLst>
        </c:ser>
        <c:ser>
          <c:idx val="1"/>
          <c:order val="1"/>
          <c:tx>
            <c:strRef>
              <c:f>'City Comparisons'!$A$64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Comparisons'!$B$62:$J$62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Comparisons'!$B$64:$J$64</c:f>
              <c:numCache>
                <c:formatCode>General</c:formatCode>
                <c:ptCount val="9"/>
                <c:pt idx="0">
                  <c:v>114</c:v>
                </c:pt>
                <c:pt idx="1">
                  <c:v>147</c:v>
                </c:pt>
                <c:pt idx="2">
                  <c:v>252</c:v>
                </c:pt>
                <c:pt idx="3">
                  <c:v>163</c:v>
                </c:pt>
                <c:pt idx="4">
                  <c:v>169</c:v>
                </c:pt>
                <c:pt idx="5">
                  <c:v>77</c:v>
                </c:pt>
                <c:pt idx="6">
                  <c:v>163</c:v>
                </c:pt>
                <c:pt idx="7">
                  <c:v>102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C-46F8-BEAC-A1B9DBF0DC67}"/>
            </c:ext>
          </c:extLst>
        </c:ser>
        <c:ser>
          <c:idx val="2"/>
          <c:order val="2"/>
          <c:tx>
            <c:strRef>
              <c:f>'City Comparisons'!$A$65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Comparisons'!$B$62:$J$62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Comparisons'!$B$65:$J$65</c:f>
              <c:numCache>
                <c:formatCode>General</c:formatCode>
                <c:ptCount val="9"/>
                <c:pt idx="0">
                  <c:v>2</c:v>
                </c:pt>
                <c:pt idx="1">
                  <c:v>18</c:v>
                </c:pt>
                <c:pt idx="2">
                  <c:v>20</c:v>
                </c:pt>
                <c:pt idx="3">
                  <c:v>26</c:v>
                </c:pt>
                <c:pt idx="4">
                  <c:v>16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C-46F8-BEAC-A1B9DBF0DC67}"/>
            </c:ext>
          </c:extLst>
        </c:ser>
        <c:ser>
          <c:idx val="3"/>
          <c:order val="3"/>
          <c:tx>
            <c:strRef>
              <c:f>'City Comparisons'!$A$66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Comparisons'!$B$62:$J$62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Comparisons'!$B$66:$J$66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C-46F8-BEAC-A1B9DBF0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97145813187825214"/>
          <c:h val="8.933733328909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Comparisons'!$A$45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Comparisons'!$B$44:$J$44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Comparisons'!$B$45:$J$45</c:f>
              <c:numCache>
                <c:formatCode>General</c:formatCode>
                <c:ptCount val="9"/>
                <c:pt idx="0">
                  <c:v>260</c:v>
                </c:pt>
                <c:pt idx="1">
                  <c:v>282</c:v>
                </c:pt>
                <c:pt idx="2">
                  <c:v>119</c:v>
                </c:pt>
                <c:pt idx="3">
                  <c:v>173</c:v>
                </c:pt>
                <c:pt idx="4">
                  <c:v>206</c:v>
                </c:pt>
                <c:pt idx="5">
                  <c:v>286</c:v>
                </c:pt>
                <c:pt idx="6">
                  <c:v>198</c:v>
                </c:pt>
                <c:pt idx="7">
                  <c:v>226</c:v>
                </c:pt>
                <c:pt idx="8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4371-B939-6DF2A7EE100B}"/>
            </c:ext>
          </c:extLst>
        </c:ser>
        <c:ser>
          <c:idx val="1"/>
          <c:order val="1"/>
          <c:tx>
            <c:strRef>
              <c:f>'City Comparisons'!$A$46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Comparisons'!$B$44:$J$44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Comparisons'!$B$46:$J$46</c:f>
              <c:numCache>
                <c:formatCode>General</c:formatCode>
                <c:ptCount val="9"/>
                <c:pt idx="0">
                  <c:v>104</c:v>
                </c:pt>
                <c:pt idx="1">
                  <c:v>82</c:v>
                </c:pt>
                <c:pt idx="2">
                  <c:v>213</c:v>
                </c:pt>
                <c:pt idx="3">
                  <c:v>169</c:v>
                </c:pt>
                <c:pt idx="4">
                  <c:v>152</c:v>
                </c:pt>
                <c:pt idx="5">
                  <c:v>66</c:v>
                </c:pt>
                <c:pt idx="6">
                  <c:v>158</c:v>
                </c:pt>
                <c:pt idx="7">
                  <c:v>117</c:v>
                </c:pt>
                <c:pt idx="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6-4371-B939-6DF2A7EE100B}"/>
            </c:ext>
          </c:extLst>
        </c:ser>
        <c:ser>
          <c:idx val="2"/>
          <c:order val="2"/>
          <c:tx>
            <c:strRef>
              <c:f>'City Comparisons'!$A$47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Comparisons'!$B$44:$J$44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Comparisons'!$B$47:$J$47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4371-B939-6DF2A7EE100B}"/>
            </c:ext>
          </c:extLst>
        </c:ser>
        <c:ser>
          <c:idx val="3"/>
          <c:order val="3"/>
          <c:tx>
            <c:strRef>
              <c:f>'City Comparisons'!$A$48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Comparisons'!$B$44:$J$44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Comparisons'!$B$48:$J$48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6-4371-B939-6DF2A7EE100B}"/>
            </c:ext>
          </c:extLst>
        </c:ser>
        <c:ser>
          <c:idx val="4"/>
          <c:order val="4"/>
          <c:tx>
            <c:strRef>
              <c:f>'City Comparisons'!$A$49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Comparisons'!$B$44:$J$44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Comparisons'!$B$49:$J$49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371-B939-6DF2A7EE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2016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Comparisons'!$A$117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Comparisons'!$B$116:$J$116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Comparisons'!$B$117:$J$117</c:f>
              <c:numCache>
                <c:formatCode>General</c:formatCode>
                <c:ptCount val="9"/>
                <c:pt idx="0">
                  <c:v>280</c:v>
                </c:pt>
                <c:pt idx="1">
                  <c:v>227</c:v>
                </c:pt>
                <c:pt idx="2">
                  <c:v>92</c:v>
                </c:pt>
                <c:pt idx="3">
                  <c:v>164</c:v>
                </c:pt>
                <c:pt idx="4">
                  <c:v>122</c:v>
                </c:pt>
                <c:pt idx="5">
                  <c:v>327</c:v>
                </c:pt>
                <c:pt idx="6">
                  <c:v>216</c:v>
                </c:pt>
                <c:pt idx="7">
                  <c:v>279</c:v>
                </c:pt>
                <c:pt idx="8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B-49DA-AEBB-E5266B06C749}"/>
            </c:ext>
          </c:extLst>
        </c:ser>
        <c:ser>
          <c:idx val="1"/>
          <c:order val="1"/>
          <c:tx>
            <c:strRef>
              <c:f>'City Comparisons'!$A$118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Comparisons'!$B$116:$J$116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Comparisons'!$B$118:$J$118</c:f>
              <c:numCache>
                <c:formatCode>General</c:formatCode>
                <c:ptCount val="9"/>
                <c:pt idx="0">
                  <c:v>85</c:v>
                </c:pt>
                <c:pt idx="1">
                  <c:v>130</c:v>
                </c:pt>
                <c:pt idx="2">
                  <c:v>245</c:v>
                </c:pt>
                <c:pt idx="3">
                  <c:v>179</c:v>
                </c:pt>
                <c:pt idx="4">
                  <c:v>224</c:v>
                </c:pt>
                <c:pt idx="5">
                  <c:v>37</c:v>
                </c:pt>
                <c:pt idx="6">
                  <c:v>135</c:v>
                </c:pt>
                <c:pt idx="7">
                  <c:v>84</c:v>
                </c:pt>
                <c:pt idx="8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B-49DA-AEBB-E5266B06C749}"/>
            </c:ext>
          </c:extLst>
        </c:ser>
        <c:ser>
          <c:idx val="2"/>
          <c:order val="2"/>
          <c:tx>
            <c:strRef>
              <c:f>'City Comparisons'!$A$119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Comparisons'!$B$116:$J$116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Comparisons'!$B$119:$J$119</c:f>
              <c:numCache>
                <c:formatCode>General</c:formatCode>
                <c:ptCount val="9"/>
                <c:pt idx="0">
                  <c:v>1</c:v>
                </c:pt>
                <c:pt idx="1">
                  <c:v>7</c:v>
                </c:pt>
                <c:pt idx="2">
                  <c:v>25</c:v>
                </c:pt>
                <c:pt idx="3">
                  <c:v>22</c:v>
                </c:pt>
                <c:pt idx="4">
                  <c:v>18</c:v>
                </c:pt>
                <c:pt idx="5">
                  <c:v>2</c:v>
                </c:pt>
                <c:pt idx="6">
                  <c:v>13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B-49DA-AEBB-E5266B06C749}"/>
            </c:ext>
          </c:extLst>
        </c:ser>
        <c:ser>
          <c:idx val="3"/>
          <c:order val="3"/>
          <c:tx>
            <c:strRef>
              <c:f>'City Comparisons'!$A$120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Comparisons'!$B$116:$J$116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Comparisons'!$B$120:$J$120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CB-49DA-AEBB-E5266B06C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392"/>
        <c:axId val="167012296"/>
      </c:barChart>
      <c:catAx>
        <c:axId val="16654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2296"/>
        <c:crosses val="autoZero"/>
        <c:auto val="1"/>
        <c:lblAlgn val="ctr"/>
        <c:lblOffset val="100"/>
        <c:noMultiLvlLbl val="0"/>
      </c:catAx>
      <c:valAx>
        <c:axId val="16701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Indicator'!$W$2:$AA$2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'Main Indicator'!$W$3:$AA$3</c:f>
              <c:numCache>
                <c:formatCode>General</c:formatCode>
                <c:ptCount val="5"/>
                <c:pt idx="0">
                  <c:v>239</c:v>
                </c:pt>
                <c:pt idx="1">
                  <c:v>249</c:v>
                </c:pt>
                <c:pt idx="2">
                  <c:v>260</c:v>
                </c:pt>
                <c:pt idx="3">
                  <c:v>249</c:v>
                </c:pt>
                <c:pt idx="4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45024"/>
        <c:axId val="167319768"/>
      </c:barChart>
      <c:catAx>
        <c:axId val="1676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9768"/>
        <c:crosses val="autoZero"/>
        <c:auto val="1"/>
        <c:lblAlgn val="ctr"/>
        <c:lblOffset val="100"/>
        <c:noMultiLvlLbl val="0"/>
      </c:catAx>
      <c:valAx>
        <c:axId val="167319768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2013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Comparisons'!$A$173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Comparisons'!$B$172:$J$172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Comparisons'!$B$173:$J$173</c:f>
              <c:numCache>
                <c:formatCode>General</c:formatCode>
                <c:ptCount val="9"/>
                <c:pt idx="0">
                  <c:v>249</c:v>
                </c:pt>
                <c:pt idx="1">
                  <c:v>244</c:v>
                </c:pt>
                <c:pt idx="2">
                  <c:v>100</c:v>
                </c:pt>
                <c:pt idx="3">
                  <c:v>155</c:v>
                </c:pt>
                <c:pt idx="4">
                  <c:v>103</c:v>
                </c:pt>
                <c:pt idx="5">
                  <c:v>234</c:v>
                </c:pt>
                <c:pt idx="6">
                  <c:v>160</c:v>
                </c:pt>
                <c:pt idx="7">
                  <c:v>192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5-462D-A2CC-335483B37C77}"/>
            </c:ext>
          </c:extLst>
        </c:ser>
        <c:ser>
          <c:idx val="1"/>
          <c:order val="1"/>
          <c:tx>
            <c:strRef>
              <c:f>'City Comparisons'!$A$174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Comparisons'!$B$172:$J$172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Comparisons'!$B$174:$J$174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5-462D-A2CC-335483B37C77}"/>
            </c:ext>
          </c:extLst>
        </c:ser>
        <c:ser>
          <c:idx val="2"/>
          <c:order val="2"/>
          <c:tx>
            <c:strRef>
              <c:f>'City Comparisons'!$A$175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Comparisons'!$B$172:$J$172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Comparisons'!$B$175:$J$175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5-462D-A2CC-335483B37C77}"/>
            </c:ext>
          </c:extLst>
        </c:ser>
        <c:ser>
          <c:idx val="3"/>
          <c:order val="3"/>
          <c:tx>
            <c:strRef>
              <c:f>'City Comparisons'!$A$176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Comparisons'!$B$172:$J$172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Comparisons'!$B$176:$J$176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5-462D-A2CC-335483B3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3080"/>
        <c:axId val="167013472"/>
      </c:barChart>
      <c:catAx>
        <c:axId val="16701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472"/>
        <c:crosses val="autoZero"/>
        <c:auto val="1"/>
        <c:lblAlgn val="ctr"/>
        <c:lblOffset val="100"/>
        <c:noMultiLvlLbl val="0"/>
      </c:catAx>
      <c:valAx>
        <c:axId val="1670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Comparisons'!$A$99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Comparisons'!$B$98:$J$98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Comparisons'!$B$99:$J$99</c:f>
              <c:numCache>
                <c:formatCode>General</c:formatCode>
                <c:ptCount val="9"/>
                <c:pt idx="0">
                  <c:v>262</c:v>
                </c:pt>
                <c:pt idx="1">
                  <c:v>214</c:v>
                </c:pt>
                <c:pt idx="2">
                  <c:v>72</c:v>
                </c:pt>
                <c:pt idx="3">
                  <c:v>184</c:v>
                </c:pt>
                <c:pt idx="4">
                  <c:v>126</c:v>
                </c:pt>
                <c:pt idx="5">
                  <c:v>267</c:v>
                </c:pt>
                <c:pt idx="6">
                  <c:v>170</c:v>
                </c:pt>
                <c:pt idx="7">
                  <c:v>222</c:v>
                </c:pt>
                <c:pt idx="8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6-45BA-B9FB-BA7C38845B7B}"/>
            </c:ext>
          </c:extLst>
        </c:ser>
        <c:ser>
          <c:idx val="1"/>
          <c:order val="1"/>
          <c:tx>
            <c:strRef>
              <c:f>'City Comparisons'!$A$100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Comparisons'!$B$98:$J$98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Comparisons'!$B$100:$J$100</c:f>
              <c:numCache>
                <c:formatCode>General</c:formatCode>
                <c:ptCount val="9"/>
                <c:pt idx="0">
                  <c:v>99</c:v>
                </c:pt>
                <c:pt idx="1">
                  <c:v>146</c:v>
                </c:pt>
                <c:pt idx="2">
                  <c:v>253</c:v>
                </c:pt>
                <c:pt idx="3">
                  <c:v>156</c:v>
                </c:pt>
                <c:pt idx="4">
                  <c:v>217</c:v>
                </c:pt>
                <c:pt idx="5">
                  <c:v>82</c:v>
                </c:pt>
                <c:pt idx="6">
                  <c:v>179</c:v>
                </c:pt>
                <c:pt idx="7">
                  <c:v>119</c:v>
                </c:pt>
                <c:pt idx="8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6-45BA-B9FB-BA7C38845B7B}"/>
            </c:ext>
          </c:extLst>
        </c:ser>
        <c:ser>
          <c:idx val="2"/>
          <c:order val="2"/>
          <c:tx>
            <c:strRef>
              <c:f>'City Comparisons'!$A$101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Comparisons'!$B$98:$J$98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Comparisons'!$B$101:$J$101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39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6-45BA-B9FB-BA7C38845B7B}"/>
            </c:ext>
          </c:extLst>
        </c:ser>
        <c:ser>
          <c:idx val="3"/>
          <c:order val="3"/>
          <c:tx>
            <c:strRef>
              <c:f>'City Comparisons'!$A$102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Comparisons'!$B$98:$J$98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Comparisons'!$B$102:$J$102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B6-45BA-B9FB-BA7C38845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4256"/>
        <c:axId val="167014648"/>
      </c:barChart>
      <c:catAx>
        <c:axId val="1670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648"/>
        <c:crosses val="autoZero"/>
        <c:auto val="1"/>
        <c:lblAlgn val="ctr"/>
        <c:lblOffset val="100"/>
        <c:noMultiLvlLbl val="0"/>
      </c:catAx>
      <c:valAx>
        <c:axId val="1670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Comparisons'!$A$212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Comparisons'!$B$212:$J$212</c:f>
              <c:numCache>
                <c:formatCode>General</c:formatCode>
                <c:ptCount val="9"/>
                <c:pt idx="0">
                  <c:v>218</c:v>
                </c:pt>
                <c:pt idx="1">
                  <c:v>153</c:v>
                </c:pt>
                <c:pt idx="2">
                  <c:v>103</c:v>
                </c:pt>
                <c:pt idx="3">
                  <c:v>103</c:v>
                </c:pt>
                <c:pt idx="4">
                  <c:v>98</c:v>
                </c:pt>
                <c:pt idx="5">
                  <c:v>256</c:v>
                </c:pt>
                <c:pt idx="6">
                  <c:v>180</c:v>
                </c:pt>
                <c:pt idx="7">
                  <c:v>237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4-4DFF-A4B0-F0C0006BE99F}"/>
            </c:ext>
          </c:extLst>
        </c:ser>
        <c:ser>
          <c:idx val="1"/>
          <c:order val="1"/>
          <c:tx>
            <c:strRef>
              <c:f>'City Comparisons'!$A$213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Comparisons'!$B$213:$J$213</c:f>
              <c:numCache>
                <c:formatCode>General</c:formatCode>
                <c:ptCount val="9"/>
                <c:pt idx="0">
                  <c:v>133</c:v>
                </c:pt>
                <c:pt idx="1">
                  <c:v>167</c:v>
                </c:pt>
                <c:pt idx="2">
                  <c:v>205</c:v>
                </c:pt>
                <c:pt idx="3">
                  <c:v>205</c:v>
                </c:pt>
                <c:pt idx="4">
                  <c:v>236</c:v>
                </c:pt>
                <c:pt idx="5">
                  <c:v>92</c:v>
                </c:pt>
                <c:pt idx="6">
                  <c:v>173</c:v>
                </c:pt>
                <c:pt idx="7">
                  <c:v>115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4-4DFF-A4B0-F0C0006BE99F}"/>
            </c:ext>
          </c:extLst>
        </c:ser>
        <c:ser>
          <c:idx val="2"/>
          <c:order val="2"/>
          <c:tx>
            <c:strRef>
              <c:f>'City Comparisons'!$A$214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Comparisons'!$B$214:$J$214</c:f>
              <c:numCache>
                <c:formatCode>General</c:formatCode>
                <c:ptCount val="9"/>
                <c:pt idx="0">
                  <c:v>13</c:v>
                </c:pt>
                <c:pt idx="1">
                  <c:v>37</c:v>
                </c:pt>
                <c:pt idx="2">
                  <c:v>51</c:v>
                </c:pt>
                <c:pt idx="3">
                  <c:v>44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4-4DFF-A4B0-F0C0006BE99F}"/>
            </c:ext>
          </c:extLst>
        </c:ser>
        <c:ser>
          <c:idx val="3"/>
          <c:order val="3"/>
          <c:tx>
            <c:strRef>
              <c:f>'City Comparisons'!$A$215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Comparisons'!$B$215:$J$215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4-4DFF-A4B0-F0C0006BE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69720"/>
        <c:axId val="168619608"/>
      </c:barChart>
      <c:catAx>
        <c:axId val="1181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608"/>
        <c:crosses val="autoZero"/>
        <c:auto val="1"/>
        <c:lblAlgn val="ctr"/>
        <c:lblOffset val="100"/>
        <c:noMultiLvlLbl val="0"/>
      </c:catAx>
      <c:valAx>
        <c:axId val="16861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Comparisons'!$A$288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Comparisons'!$B$287:$J$287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Comparisons'!$B$288:$J$288</c:f>
              <c:numCache>
                <c:formatCode>General</c:formatCode>
                <c:ptCount val="9"/>
                <c:pt idx="0">
                  <c:v>246</c:v>
                </c:pt>
                <c:pt idx="1">
                  <c:v>102</c:v>
                </c:pt>
                <c:pt idx="2">
                  <c:v>82</c:v>
                </c:pt>
                <c:pt idx="3">
                  <c:v>54</c:v>
                </c:pt>
                <c:pt idx="4">
                  <c:v>88</c:v>
                </c:pt>
                <c:pt idx="5">
                  <c:v>247</c:v>
                </c:pt>
                <c:pt idx="6">
                  <c:v>230</c:v>
                </c:pt>
                <c:pt idx="7">
                  <c:v>217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0-45B4-BFB6-BF0D06F4886A}"/>
            </c:ext>
          </c:extLst>
        </c:ser>
        <c:ser>
          <c:idx val="1"/>
          <c:order val="1"/>
          <c:tx>
            <c:strRef>
              <c:f>'City Comparisons'!$A$289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Comparisons'!$B$287:$J$287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Comparisons'!$B$289:$J$289</c:f>
              <c:numCache>
                <c:formatCode>General</c:formatCode>
                <c:ptCount val="9"/>
                <c:pt idx="0">
                  <c:v>111</c:v>
                </c:pt>
                <c:pt idx="1">
                  <c:v>178</c:v>
                </c:pt>
                <c:pt idx="2">
                  <c:v>191</c:v>
                </c:pt>
                <c:pt idx="3">
                  <c:v>251</c:v>
                </c:pt>
                <c:pt idx="4">
                  <c:v>217</c:v>
                </c:pt>
                <c:pt idx="5">
                  <c:v>96</c:v>
                </c:pt>
                <c:pt idx="6">
                  <c:v>120</c:v>
                </c:pt>
                <c:pt idx="7">
                  <c:v>122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0-45B4-BFB6-BF0D06F4886A}"/>
            </c:ext>
          </c:extLst>
        </c:ser>
        <c:ser>
          <c:idx val="2"/>
          <c:order val="2"/>
          <c:tx>
            <c:strRef>
              <c:f>'City Comparisons'!$A$290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Comparisons'!$B$287:$J$287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Comparisons'!$B$290:$J$290</c:f>
              <c:numCache>
                <c:formatCode>General</c:formatCode>
                <c:ptCount val="9"/>
                <c:pt idx="0">
                  <c:v>7</c:v>
                </c:pt>
                <c:pt idx="1">
                  <c:v>64</c:v>
                </c:pt>
                <c:pt idx="2">
                  <c:v>68</c:v>
                </c:pt>
                <c:pt idx="3">
                  <c:v>41</c:v>
                </c:pt>
                <c:pt idx="4">
                  <c:v>43</c:v>
                </c:pt>
                <c:pt idx="5">
                  <c:v>20</c:v>
                </c:pt>
                <c:pt idx="6">
                  <c:v>14</c:v>
                </c:pt>
                <c:pt idx="7">
                  <c:v>21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0-45B4-BFB6-BF0D06F4886A}"/>
            </c:ext>
          </c:extLst>
        </c:ser>
        <c:ser>
          <c:idx val="3"/>
          <c:order val="3"/>
          <c:tx>
            <c:strRef>
              <c:f>'City Comparisons'!$A$291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Comparisons'!$B$287:$J$287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Comparisons'!$B$291:$J$291</c:f>
              <c:numCache>
                <c:formatCode>General</c:formatCode>
                <c:ptCount val="9"/>
                <c:pt idx="0">
                  <c:v>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14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0-45B4-BFB6-BF0D06F4886A}"/>
            </c:ext>
          </c:extLst>
        </c:ser>
        <c:ser>
          <c:idx val="4"/>
          <c:order val="4"/>
          <c:tx>
            <c:strRef>
              <c:f>'City Comparisons'!$A$292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'City Comparisons'!$B$287:$J$287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Comparisons'!$B$292:$J$292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0-45B4-BFB6-BF0D06F48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41192"/>
        <c:axId val="168841584"/>
      </c:barChart>
      <c:catAx>
        <c:axId val="1688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584"/>
        <c:crosses val="autoZero"/>
        <c:auto val="1"/>
        <c:lblAlgn val="ctr"/>
        <c:lblOffset val="100"/>
        <c:noMultiLvlLbl val="0"/>
      </c:catAx>
      <c:valAx>
        <c:axId val="1688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Comparisons'!$B$27:$J$27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Comparisons'!$B$28:$J$28</c:f>
              <c:numCache>
                <c:formatCode>General</c:formatCode>
                <c:ptCount val="9"/>
                <c:pt idx="0">
                  <c:v>249</c:v>
                </c:pt>
                <c:pt idx="1">
                  <c:v>235</c:v>
                </c:pt>
                <c:pt idx="2">
                  <c:v>110</c:v>
                </c:pt>
                <c:pt idx="3">
                  <c:v>141</c:v>
                </c:pt>
                <c:pt idx="4">
                  <c:v>181</c:v>
                </c:pt>
                <c:pt idx="5">
                  <c:v>292</c:v>
                </c:pt>
                <c:pt idx="6">
                  <c:v>199</c:v>
                </c:pt>
                <c:pt idx="7">
                  <c:v>212</c:v>
                </c:pt>
                <c:pt idx="8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B-4B8D-B0D9-033FF6E4C886}"/>
            </c:ext>
          </c:extLst>
        </c:ser>
        <c:ser>
          <c:idx val="1"/>
          <c:order val="1"/>
          <c:tx>
            <c:strRef>
              <c:f>'City Comparisons'!$A$29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Comparisons'!$B$27:$J$27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Comparisons'!$B$29:$J$29</c:f>
              <c:numCache>
                <c:formatCode>General</c:formatCode>
                <c:ptCount val="9"/>
                <c:pt idx="0">
                  <c:v>115</c:v>
                </c:pt>
                <c:pt idx="1">
                  <c:v>127</c:v>
                </c:pt>
                <c:pt idx="2">
                  <c:v>188</c:v>
                </c:pt>
                <c:pt idx="3">
                  <c:v>194</c:v>
                </c:pt>
                <c:pt idx="4">
                  <c:v>169</c:v>
                </c:pt>
                <c:pt idx="5">
                  <c:v>72</c:v>
                </c:pt>
                <c:pt idx="6">
                  <c:v>154</c:v>
                </c:pt>
                <c:pt idx="7">
                  <c:v>143</c:v>
                </c:pt>
                <c:pt idx="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B-4B8D-B0D9-033FF6E4C886}"/>
            </c:ext>
          </c:extLst>
        </c:ser>
        <c:ser>
          <c:idx val="2"/>
          <c:order val="2"/>
          <c:tx>
            <c:strRef>
              <c:f>'City Comparisons'!$A$30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Comparisons'!$B$27:$J$27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Comparisons'!$B$30:$J$30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50</c:v>
                </c:pt>
                <c:pt idx="3">
                  <c:v>21</c:v>
                </c:pt>
                <c:pt idx="4">
                  <c:v>13</c:v>
                </c:pt>
                <c:pt idx="5">
                  <c:v>0</c:v>
                </c:pt>
                <c:pt idx="6">
                  <c:v>12</c:v>
                </c:pt>
                <c:pt idx="7">
                  <c:v>9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B-4B8D-B0D9-033FF6E4C886}"/>
            </c:ext>
          </c:extLst>
        </c:ser>
        <c:ser>
          <c:idx val="3"/>
          <c:order val="3"/>
          <c:tx>
            <c:strRef>
              <c:f>'City Comparisons'!$A$31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Comparisons'!$B$27:$J$27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Comparisons'!$B$31:$J$31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EB-4B8D-B0D9-033FF6E4C886}"/>
            </c:ext>
          </c:extLst>
        </c:ser>
        <c:ser>
          <c:idx val="4"/>
          <c:order val="4"/>
          <c:tx>
            <c:strRef>
              <c:f>'City Comparisons'!$A$32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Comparisons'!$B$27:$J$27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Comparisons'!$B$32:$J$32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EB-4B8D-B0D9-033FF6E4C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 and SO</a:t>
            </a:r>
            <a:r>
              <a:rPr lang="en-US" sz="1400" b="0" i="0" u="none" strike="noStrike" baseline="-25000">
                <a:effectLst/>
              </a:rPr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type'!$B$23</c:f>
              <c:strCache>
                <c:ptCount val="1"/>
                <c:pt idx="0">
                  <c:v>CO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type'!$I$23:$O$23</c:f>
              <c:numCache>
                <c:formatCode>General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48A-AF8A-FF8BB5A16AC2}"/>
            </c:ext>
          </c:extLst>
        </c:ser>
        <c:ser>
          <c:idx val="1"/>
          <c:order val="1"/>
          <c:tx>
            <c:strRef>
              <c:f>'Pollutant type'!$B$24</c:f>
              <c:strCache>
                <c:ptCount val="1"/>
                <c:pt idx="0">
                  <c:v>CO 2nd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type'!$I$24:$O$24</c:f>
              <c:numCache>
                <c:formatCode>General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</c:v>
                </c:pt>
                <c:pt idx="3">
                  <c:v>0.6</c:v>
                </c:pt>
                <c:pt idx="4">
                  <c:v>1.3</c:v>
                </c:pt>
                <c:pt idx="5">
                  <c:v>1.3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48A-AF8A-FF8BB5A16AC2}"/>
            </c:ext>
          </c:extLst>
        </c:ser>
        <c:ser>
          <c:idx val="2"/>
          <c:order val="2"/>
          <c:tx>
            <c:strRef>
              <c:f>'Pollutant type'!$B$25</c:f>
              <c:strCache>
                <c:ptCount val="1"/>
                <c:pt idx="0">
                  <c:v>SO2 99th Percentile 1-hr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type'!$I$25:$O$25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48A-AF8A-FF8BB5A16AC2}"/>
            </c:ext>
          </c:extLst>
        </c:ser>
        <c:ser>
          <c:idx val="3"/>
          <c:order val="3"/>
          <c:tx>
            <c:strRef>
              <c:f>'Pollutant type'!$B$26</c:f>
              <c:strCache>
                <c:ptCount val="1"/>
                <c:pt idx="0">
                  <c:v>SO2 2nd Max 24-hr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type'!$I$26:$O$26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A-448A-AF8A-FF8BB5A1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6392"/>
        <c:axId val="479122872"/>
      </c:lineChart>
      <c:catAx>
        <c:axId val="47912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2872"/>
        <c:crosses val="autoZero"/>
        <c:auto val="1"/>
        <c:lblAlgn val="ctr"/>
        <c:lblOffset val="100"/>
        <c:noMultiLvlLbl val="0"/>
      </c:catAx>
      <c:valAx>
        <c:axId val="47912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  <a:r>
              <a:rPr lang="en-US" baseline="-25000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type'!$B$29</c:f>
              <c:strCache>
                <c:ptCount val="1"/>
                <c:pt idx="0">
                  <c:v>NO2 98th Percentile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type'!$I$29:$O$29</c:f>
              <c:numCache>
                <c:formatCode>General</c:formatCode>
                <c:ptCount val="7"/>
                <c:pt idx="0">
                  <c:v>0</c:v>
                </c:pt>
                <c:pt idx="1">
                  <c:v>31</c:v>
                </c:pt>
                <c:pt idx="2">
                  <c:v>51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C-4CF9-B1F3-28AFB051C88C}"/>
            </c:ext>
          </c:extLst>
        </c:ser>
        <c:ser>
          <c:idx val="1"/>
          <c:order val="1"/>
          <c:tx>
            <c:strRef>
              <c:f>'Pollutant type'!$B$30</c:f>
              <c:strCache>
                <c:ptCount val="1"/>
                <c:pt idx="0">
                  <c:v>NO2 Mean 1-hr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type'!$I$30:$O$30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C-4CF9-B1F3-28AFB051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8952"/>
        <c:axId val="479131512"/>
      </c:lineChart>
      <c:catAx>
        <c:axId val="479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1512"/>
        <c:crosses val="autoZero"/>
        <c:auto val="1"/>
        <c:lblAlgn val="ctr"/>
        <c:lblOffset val="100"/>
        <c:noMultiLvlLbl val="0"/>
      </c:catAx>
      <c:valAx>
        <c:axId val="47913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type'!$B$34</c:f>
              <c:strCache>
                <c:ptCount val="1"/>
                <c:pt idx="0">
                  <c:v>Ozone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type'!$I$34:$O$34</c:f>
              <c:numCache>
                <c:formatCode>General</c:formatCode>
                <c:ptCount val="7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1-4336-87E1-DF5E3708797A}"/>
            </c:ext>
          </c:extLst>
        </c:ser>
        <c:ser>
          <c:idx val="1"/>
          <c:order val="1"/>
          <c:tx>
            <c:strRef>
              <c:f>'Pollutant type'!$B$35</c:f>
              <c:strCache>
                <c:ptCount val="1"/>
                <c:pt idx="0">
                  <c:v>Ozone 4th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type'!$I$35:$O$35</c:f>
              <c:numCache>
                <c:formatCode>General</c:formatCode>
                <c:ptCount val="7"/>
                <c:pt idx="0">
                  <c:v>7.0000000000000007E-2</c:v>
                </c:pt>
                <c:pt idx="1">
                  <c:v>6.3E-2</c:v>
                </c:pt>
                <c:pt idx="2">
                  <c:v>7.2999999999999995E-2</c:v>
                </c:pt>
                <c:pt idx="3">
                  <c:v>6.4000000000000001E-2</c:v>
                </c:pt>
                <c:pt idx="4">
                  <c:v>7.0000000000000007E-2</c:v>
                </c:pt>
                <c:pt idx="5">
                  <c:v>7.1999999999999995E-2</c:v>
                </c:pt>
                <c:pt idx="6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1-4336-87E1-DF5E37087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3832"/>
        <c:axId val="479129272"/>
      </c:lineChart>
      <c:catAx>
        <c:axId val="47912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9272"/>
        <c:crosses val="autoZero"/>
        <c:auto val="1"/>
        <c:lblAlgn val="ctr"/>
        <c:lblOffset val="100"/>
        <c:noMultiLvlLbl val="0"/>
      </c:catAx>
      <c:valAx>
        <c:axId val="4791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2.5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type'!$B$39</c:f>
              <c:strCache>
                <c:ptCount val="1"/>
                <c:pt idx="0">
                  <c:v>PM2.5 98th Percentile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type'!$C$39:$O$39</c:f>
              <c:numCache>
                <c:formatCode>General</c:formatCode>
                <c:ptCount val="13"/>
                <c:pt idx="0">
                  <c:v>21</c:v>
                </c:pt>
                <c:pt idx="1">
                  <c:v>22</c:v>
                </c:pt>
                <c:pt idx="2">
                  <c:v>27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24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E-4D5E-8D99-1A2C719A1E01}"/>
            </c:ext>
          </c:extLst>
        </c:ser>
        <c:ser>
          <c:idx val="1"/>
          <c:order val="1"/>
          <c:tx>
            <c:strRef>
              <c:f>'Pollutant type'!$B$40</c:f>
              <c:strCache>
                <c:ptCount val="1"/>
                <c:pt idx="0">
                  <c:v>PM2.5 Weighted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type'!$C$40:$O$40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10</c:v>
                </c:pt>
                <c:pt idx="2">
                  <c:v>10.1</c:v>
                </c:pt>
                <c:pt idx="3">
                  <c:v>10</c:v>
                </c:pt>
                <c:pt idx="4">
                  <c:v>10.6</c:v>
                </c:pt>
                <c:pt idx="5">
                  <c:v>7.8</c:v>
                </c:pt>
                <c:pt idx="6">
                  <c:v>7.2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10.199999999999999</c:v>
                </c:pt>
                <c:pt idx="1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E-4D5E-8D99-1A2C719A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897528"/>
        <c:axId val="617459216"/>
      </c:lineChart>
      <c:catAx>
        <c:axId val="61689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59216"/>
        <c:crosses val="autoZero"/>
        <c:auto val="1"/>
        <c:lblAlgn val="ctr"/>
        <c:lblOffset val="100"/>
        <c:noMultiLvlLbl val="0"/>
      </c:catAx>
      <c:valAx>
        <c:axId val="6174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9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type'!$B$43</c:f>
              <c:strCache>
                <c:ptCount val="1"/>
                <c:pt idx="0">
                  <c:v>PM10 2nd Max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type'!$C$43:$O$43</c:f>
              <c:numCache>
                <c:formatCode>General</c:formatCode>
                <c:ptCount val="13"/>
                <c:pt idx="0">
                  <c:v>41</c:v>
                </c:pt>
                <c:pt idx="1">
                  <c:v>36</c:v>
                </c:pt>
                <c:pt idx="2">
                  <c:v>41</c:v>
                </c:pt>
                <c:pt idx="3">
                  <c:v>34</c:v>
                </c:pt>
                <c:pt idx="4">
                  <c:v>33</c:v>
                </c:pt>
                <c:pt idx="5">
                  <c:v>32</c:v>
                </c:pt>
                <c:pt idx="6">
                  <c:v>51</c:v>
                </c:pt>
                <c:pt idx="7">
                  <c:v>78</c:v>
                </c:pt>
                <c:pt idx="8">
                  <c:v>53</c:v>
                </c:pt>
                <c:pt idx="9">
                  <c:v>72</c:v>
                </c:pt>
                <c:pt idx="10">
                  <c:v>39</c:v>
                </c:pt>
                <c:pt idx="11">
                  <c:v>82</c:v>
                </c:pt>
                <c:pt idx="1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8-498D-B79A-CD6ACE5F6F53}"/>
            </c:ext>
          </c:extLst>
        </c:ser>
        <c:ser>
          <c:idx val="1"/>
          <c:order val="1"/>
          <c:tx>
            <c:strRef>
              <c:f>'Pollutant type'!$B$44</c:f>
              <c:strCache>
                <c:ptCount val="1"/>
                <c:pt idx="0">
                  <c:v>PM10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type'!$C$44:$O$44</c:f>
              <c:numCache>
                <c:formatCode>General</c:formatCode>
                <c:ptCount val="13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23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8-498D-B79A-CD6ACE5F6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911864"/>
        <c:axId val="633913144"/>
      </c:lineChart>
      <c:catAx>
        <c:axId val="63391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3144"/>
        <c:crosses val="autoZero"/>
        <c:auto val="1"/>
        <c:lblAlgn val="ctr"/>
        <c:lblOffset val="100"/>
        <c:noMultiLvlLbl val="0"/>
      </c:catAx>
      <c:valAx>
        <c:axId val="63391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'Main Indicator'!$W$2:$AE$2</c:f>
              <c:numCache>
                <c:formatCode>General</c:formatCode>
                <c:ptCount val="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</c:numCache>
            </c:numRef>
          </c:cat>
          <c:val>
            <c:numRef>
              <c:f>'Main Indicator'!$W$3:$AA$3</c:f>
              <c:numCache>
                <c:formatCode>General</c:formatCode>
                <c:ptCount val="5"/>
                <c:pt idx="0">
                  <c:v>239</c:v>
                </c:pt>
                <c:pt idx="1">
                  <c:v>249</c:v>
                </c:pt>
                <c:pt idx="2">
                  <c:v>260</c:v>
                </c:pt>
                <c:pt idx="3">
                  <c:v>249</c:v>
                </c:pt>
                <c:pt idx="4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7-4047-8D60-0CACEFAC8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46328"/>
        <c:axId val="167446712"/>
      </c:lineChart>
      <c:catAx>
        <c:axId val="16744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712"/>
        <c:crosses val="autoZero"/>
        <c:auto val="1"/>
        <c:lblAlgn val="ctr"/>
        <c:lblOffset val="100"/>
        <c:noMultiLvlLbl val="0"/>
      </c:catAx>
      <c:valAx>
        <c:axId val="167446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Indicator'!$R$2:$AA$2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'Main Indicator'!$R$3:$AA$3</c:f>
              <c:numCache>
                <c:formatCode>General</c:formatCode>
                <c:ptCount val="10"/>
                <c:pt idx="0">
                  <c:v>249</c:v>
                </c:pt>
                <c:pt idx="1">
                  <c:v>249</c:v>
                </c:pt>
                <c:pt idx="2">
                  <c:v>239</c:v>
                </c:pt>
                <c:pt idx="3">
                  <c:v>280</c:v>
                </c:pt>
                <c:pt idx="4">
                  <c:v>262</c:v>
                </c:pt>
                <c:pt idx="5">
                  <c:v>239</c:v>
                </c:pt>
                <c:pt idx="6">
                  <c:v>249</c:v>
                </c:pt>
                <c:pt idx="7">
                  <c:v>260</c:v>
                </c:pt>
                <c:pt idx="8">
                  <c:v>249</c:v>
                </c:pt>
                <c:pt idx="9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496048"/>
        <c:axId val="167589016"/>
      </c:barChart>
      <c:catAx>
        <c:axId val="16749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89016"/>
        <c:crosses val="autoZero"/>
        <c:auto val="1"/>
        <c:lblAlgn val="ctr"/>
        <c:lblOffset val="100"/>
        <c:noMultiLvlLbl val="0"/>
      </c:catAx>
      <c:valAx>
        <c:axId val="167589016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Days of Good Air Quality, 2007-2018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Indicator'!$B$11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Indicator'!$D$10:$R$10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'Main Indicator'!$D$11:$R$11</c:f>
              <c:numCache>
                <c:formatCode>General</c:formatCode>
                <c:ptCount val="15"/>
                <c:pt idx="0">
                  <c:v>242</c:v>
                </c:pt>
                <c:pt idx="1">
                  <c:v>242</c:v>
                </c:pt>
                <c:pt idx="2">
                  <c:v>272</c:v>
                </c:pt>
                <c:pt idx="3">
                  <c:v>225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  <c:pt idx="11">
                  <c:v>249</c:v>
                </c:pt>
                <c:pt idx="12">
                  <c:v>260</c:v>
                </c:pt>
                <c:pt idx="13">
                  <c:v>249</c:v>
                </c:pt>
                <c:pt idx="14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E-4904-AA84-108F758D9EE2}"/>
            </c:ext>
          </c:extLst>
        </c:ser>
        <c:ser>
          <c:idx val="1"/>
          <c:order val="1"/>
          <c:tx>
            <c:strRef>
              <c:f>'Main Indicator'!$B$12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Indicator'!$D$10:$R$10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'Main Indicator'!$D$12:$R$12</c:f>
              <c:numCache>
                <c:formatCode>General</c:formatCode>
                <c:ptCount val="15"/>
                <c:pt idx="0">
                  <c:v>241</c:v>
                </c:pt>
                <c:pt idx="1">
                  <c:v>242</c:v>
                </c:pt>
                <c:pt idx="2">
                  <c:v>268</c:v>
                </c:pt>
                <c:pt idx="3">
                  <c:v>218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  <c:pt idx="11">
                  <c:v>249</c:v>
                </c:pt>
                <c:pt idx="12">
                  <c:v>260</c:v>
                </c:pt>
                <c:pt idx="13">
                  <c:v>249</c:v>
                </c:pt>
                <c:pt idx="14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E-4904-AA84-108F758D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58928"/>
        <c:axId val="167559312"/>
      </c:lineChart>
      <c:catAx>
        <c:axId val="16755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9312"/>
        <c:crosses val="autoZero"/>
        <c:auto val="1"/>
        <c:lblAlgn val="ctr"/>
        <c:lblOffset val="100"/>
        <c:noMultiLvlLbl val="0"/>
      </c:catAx>
      <c:valAx>
        <c:axId val="1675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Indicator'!$C$3:$X$3</c:f>
              <c:numCache>
                <c:formatCode>General</c:formatCode>
                <c:ptCount val="22"/>
                <c:pt idx="0">
                  <c:v>280</c:v>
                </c:pt>
                <c:pt idx="1">
                  <c:v>223</c:v>
                </c:pt>
                <c:pt idx="2">
                  <c:v>177</c:v>
                </c:pt>
                <c:pt idx="3">
                  <c:v>209</c:v>
                </c:pt>
                <c:pt idx="4">
                  <c:v>205</c:v>
                </c:pt>
                <c:pt idx="5">
                  <c:v>238</c:v>
                </c:pt>
                <c:pt idx="6">
                  <c:v>296</c:v>
                </c:pt>
                <c:pt idx="7">
                  <c:v>216</c:v>
                </c:pt>
                <c:pt idx="8">
                  <c:v>220</c:v>
                </c:pt>
                <c:pt idx="9">
                  <c:v>247</c:v>
                </c:pt>
                <c:pt idx="10">
                  <c:v>242</c:v>
                </c:pt>
                <c:pt idx="11">
                  <c:v>242</c:v>
                </c:pt>
                <c:pt idx="12">
                  <c:v>272</c:v>
                </c:pt>
                <c:pt idx="13">
                  <c:v>225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E-44C1-976A-9C7F6D07906E}"/>
            </c:ext>
          </c:extLst>
        </c:ser>
        <c:ser>
          <c:idx val="1"/>
          <c:order val="1"/>
          <c:tx>
            <c:strRef>
              <c:f>'Main Indicator'!$B$4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Indicator'!$C$4:$X$4</c:f>
              <c:numCache>
                <c:formatCode>General</c:formatCode>
                <c:ptCount val="22"/>
                <c:pt idx="9">
                  <c:v>246</c:v>
                </c:pt>
                <c:pt idx="10">
                  <c:v>241</c:v>
                </c:pt>
                <c:pt idx="11">
                  <c:v>242</c:v>
                </c:pt>
                <c:pt idx="12">
                  <c:v>268</c:v>
                </c:pt>
                <c:pt idx="13">
                  <c:v>218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E-44C1-976A-9C7F6D079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23128"/>
        <c:axId val="448120888"/>
      </c:lineChart>
      <c:catAx>
        <c:axId val="4481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0888"/>
        <c:crosses val="autoZero"/>
        <c:auto val="1"/>
        <c:lblAlgn val="ctr"/>
        <c:lblOffset val="100"/>
        <c:noMultiLvlLbl val="0"/>
      </c:catAx>
      <c:valAx>
        <c:axId val="44812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 County Air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'Number of Days All Types'!$B$4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'Number of Days All Types'!$N$3:$R$3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'Number of Days All Types'!$N$4:$R$4</c:f>
              <c:numCache>
                <c:formatCode>General</c:formatCode>
                <c:ptCount val="5"/>
                <c:pt idx="0">
                  <c:v>239</c:v>
                </c:pt>
                <c:pt idx="1">
                  <c:v>249</c:v>
                </c:pt>
                <c:pt idx="2">
                  <c:v>260</c:v>
                </c:pt>
                <c:pt idx="3">
                  <c:v>249</c:v>
                </c:pt>
                <c:pt idx="4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3-4B59-82ED-5329225F922F}"/>
            </c:ext>
          </c:extLst>
        </c:ser>
        <c:ser>
          <c:idx val="1"/>
          <c:order val="1"/>
          <c:tx>
            <c:strRef>
              <c:f>'Number of Days All Types'!$B$5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'Number of Days All Types'!$N$3:$R$3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'Number of Days All Types'!$N$5:$R$5</c:f>
              <c:numCache>
                <c:formatCode>General</c:formatCode>
                <c:ptCount val="5"/>
                <c:pt idx="0">
                  <c:v>117</c:v>
                </c:pt>
                <c:pt idx="1">
                  <c:v>114</c:v>
                </c:pt>
                <c:pt idx="2">
                  <c:v>104</c:v>
                </c:pt>
                <c:pt idx="3">
                  <c:v>115</c:v>
                </c:pt>
                <c:pt idx="4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3-4B59-82ED-5329225F922F}"/>
            </c:ext>
          </c:extLst>
        </c:ser>
        <c:ser>
          <c:idx val="2"/>
          <c:order val="2"/>
          <c:tx>
            <c:strRef>
              <c:f>'Number of Days All Types'!$B$6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'Number of Days All Types'!$N$3:$R$3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'Number of Days All Types'!$N$6:$R$6</c:f>
              <c:numCache>
                <c:formatCode>General</c:formatCode>
                <c:ptCount val="5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3-4B59-82ED-5329225F922F}"/>
            </c:ext>
          </c:extLst>
        </c:ser>
        <c:ser>
          <c:idx val="3"/>
          <c:order val="3"/>
          <c:tx>
            <c:strRef>
              <c:f>'Number of Days All Types'!$B$7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'Number of Days All Types'!$N$3:$R$3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'Number of Days All Types'!$N$7:$R$7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3-4B59-82ED-5329225F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784"/>
        <c:axId val="166545176"/>
      </c:barChart>
      <c:catAx>
        <c:axId val="1665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176"/>
        <c:crosses val="autoZero"/>
        <c:auto val="1"/>
        <c:lblAlgn val="ctr"/>
        <c:lblOffset val="100"/>
        <c:noMultiLvlLbl val="0"/>
      </c:catAx>
      <c:valAx>
        <c:axId val="16654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Comparisons'!$A$81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Comparisons'!$B$80:$J$80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Comparisons'!$B$81:$J$81</c:f>
              <c:numCache>
                <c:formatCode>General</c:formatCode>
                <c:ptCount val="9"/>
                <c:pt idx="0">
                  <c:v>239</c:v>
                </c:pt>
                <c:pt idx="1">
                  <c:v>229</c:v>
                </c:pt>
                <c:pt idx="2">
                  <c:v>93</c:v>
                </c:pt>
                <c:pt idx="3">
                  <c:v>166</c:v>
                </c:pt>
                <c:pt idx="4">
                  <c:v>134</c:v>
                </c:pt>
                <c:pt idx="5">
                  <c:v>275</c:v>
                </c:pt>
                <c:pt idx="6">
                  <c:v>251</c:v>
                </c:pt>
                <c:pt idx="7">
                  <c:v>147</c:v>
                </c:pt>
                <c:pt idx="8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Comparisons'!$A$82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Comparisons'!$B$80:$J$80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Comparisons'!$B$82:$J$82</c:f>
              <c:numCache>
                <c:formatCode>General</c:formatCode>
                <c:ptCount val="9"/>
                <c:pt idx="0">
                  <c:v>117</c:v>
                </c:pt>
                <c:pt idx="1">
                  <c:v>125</c:v>
                </c:pt>
                <c:pt idx="2">
                  <c:v>225</c:v>
                </c:pt>
                <c:pt idx="3">
                  <c:v>164</c:v>
                </c:pt>
                <c:pt idx="4">
                  <c:v>212</c:v>
                </c:pt>
                <c:pt idx="5">
                  <c:v>80</c:v>
                </c:pt>
                <c:pt idx="6">
                  <c:v>103</c:v>
                </c:pt>
                <c:pt idx="7">
                  <c:v>199</c:v>
                </c:pt>
                <c:pt idx="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Comparisons'!$A$83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Comparisons'!$B$80:$J$80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Comparisons'!$B$83:$J$83</c:f>
              <c:numCache>
                <c:formatCode>General</c:formatCode>
                <c:ptCount val="9"/>
                <c:pt idx="0">
                  <c:v>9</c:v>
                </c:pt>
                <c:pt idx="1">
                  <c:v>10</c:v>
                </c:pt>
                <c:pt idx="2">
                  <c:v>41</c:v>
                </c:pt>
                <c:pt idx="3">
                  <c:v>26</c:v>
                </c:pt>
                <c:pt idx="4">
                  <c:v>16</c:v>
                </c:pt>
                <c:pt idx="5">
                  <c:v>8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Comparisons'!$A$84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Comparisons'!$B$80:$J$80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Comparisons'!$B$84:$J$84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5960"/>
        <c:axId val="167011120"/>
      </c:barChart>
      <c:catAx>
        <c:axId val="1665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1120"/>
        <c:crosses val="autoZero"/>
        <c:auto val="1"/>
        <c:lblAlgn val="ctr"/>
        <c:lblOffset val="100"/>
        <c:noMultiLvlLbl val="0"/>
      </c:catAx>
      <c:valAx>
        <c:axId val="1670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93087186416011E-2"/>
          <c:y val="0.18652891792672924"/>
          <c:w val="0.88154552102465156"/>
          <c:h val="0.50559683040207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'City Comparisons'!$A$8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Comparisons'!$B$7:$J$7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Comparisons'!$B$8:$J$8</c:f>
              <c:numCache>
                <c:formatCode>General</c:formatCode>
                <c:ptCount val="9"/>
                <c:pt idx="0">
                  <c:v>246</c:v>
                </c:pt>
                <c:pt idx="1">
                  <c:v>237</c:v>
                </c:pt>
                <c:pt idx="2">
                  <c:v>126</c:v>
                </c:pt>
                <c:pt idx="3">
                  <c:v>112</c:v>
                </c:pt>
                <c:pt idx="4">
                  <c:v>175</c:v>
                </c:pt>
                <c:pt idx="5">
                  <c:v>255</c:v>
                </c:pt>
                <c:pt idx="6">
                  <c:v>186</c:v>
                </c:pt>
                <c:pt idx="7">
                  <c:v>222</c:v>
                </c:pt>
                <c:pt idx="8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Comparisons'!$A$9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Comparisons'!$B$7:$J$7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Comparisons'!$B$9:$J$9</c:f>
              <c:numCache>
                <c:formatCode>General</c:formatCode>
                <c:ptCount val="9"/>
                <c:pt idx="0">
                  <c:v>112</c:v>
                </c:pt>
                <c:pt idx="1">
                  <c:v>125</c:v>
                </c:pt>
                <c:pt idx="2">
                  <c:v>204</c:v>
                </c:pt>
                <c:pt idx="3">
                  <c:v>214</c:v>
                </c:pt>
                <c:pt idx="4">
                  <c:v>184</c:v>
                </c:pt>
                <c:pt idx="5">
                  <c:v>103</c:v>
                </c:pt>
                <c:pt idx="6">
                  <c:v>166</c:v>
                </c:pt>
                <c:pt idx="7">
                  <c:v>138</c:v>
                </c:pt>
                <c:pt idx="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Comparisons'!$A$10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Comparisons'!$B$7:$J$7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Comparisons'!$B$10:$J$10</c:f>
              <c:numCache>
                <c:formatCode>General</c:formatCode>
                <c:ptCount val="9"/>
                <c:pt idx="0">
                  <c:v>7</c:v>
                </c:pt>
                <c:pt idx="1">
                  <c:v>3</c:v>
                </c:pt>
                <c:pt idx="2">
                  <c:v>34</c:v>
                </c:pt>
                <c:pt idx="3">
                  <c:v>33</c:v>
                </c:pt>
                <c:pt idx="4">
                  <c:v>6</c:v>
                </c:pt>
                <c:pt idx="5">
                  <c:v>3</c:v>
                </c:pt>
                <c:pt idx="6">
                  <c:v>12</c:v>
                </c:pt>
                <c:pt idx="7">
                  <c:v>5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Comparisons'!$A$11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Comparisons'!$B$7:$J$7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Comparisons'!$B$11:$J$11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ser>
          <c:idx val="4"/>
          <c:order val="4"/>
          <c:tx>
            <c:strRef>
              <c:f>'City Comparisons'!$A$12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Comparisons'!$B$7:$J$7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Comparisons'!$B$12:$J$12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B6-BBE2-2B3D51674AC4}"/>
            </c:ext>
          </c:extLst>
        </c:ser>
        <c:ser>
          <c:idx val="5"/>
          <c:order val="5"/>
          <c:tx>
            <c:strRef>
              <c:f>'City Comparisons'!$A$13</c:f>
              <c:strCache>
                <c:ptCount val="1"/>
                <c:pt idx="0">
                  <c:v>Hazardous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Comparisons'!$B$7:$J$7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Comparisons'!$B$13:$J$13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4-492A-B0E9-8587DB0C8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98157112982826689"/>
          <c:h val="0.114125597063118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171205</xdr:colOff>
      <xdr:row>20</xdr:row>
      <xdr:rowOff>169083</xdr:rowOff>
    </xdr:from>
    <xdr:to>
      <xdr:col>32</xdr:col>
      <xdr:colOff>304038</xdr:colOff>
      <xdr:row>33</xdr:row>
      <xdr:rowOff>127314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263434</xdr:colOff>
      <xdr:row>24</xdr:row>
      <xdr:rowOff>49142</xdr:rowOff>
    </xdr:from>
    <xdr:to>
      <xdr:col>21</xdr:col>
      <xdr:colOff>194659</xdr:colOff>
      <xdr:row>38</xdr:row>
      <xdr:rowOff>177009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81280</xdr:colOff>
      <xdr:row>3</xdr:row>
      <xdr:rowOff>152400</xdr:rowOff>
    </xdr:from>
    <xdr:to>
      <xdr:col>33</xdr:col>
      <xdr:colOff>629920</xdr:colOff>
      <xdr:row>19</xdr:row>
      <xdr:rowOff>132080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377228</xdr:colOff>
      <xdr:row>44</xdr:row>
      <xdr:rowOff>123824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575388</xdr:colOff>
      <xdr:row>12</xdr:row>
      <xdr:rowOff>175726</xdr:rowOff>
    </xdr:from>
    <xdr:to>
      <xdr:col>13</xdr:col>
      <xdr:colOff>256592</xdr:colOff>
      <xdr:row>28</xdr:row>
      <xdr:rowOff>57538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73343</xdr:colOff>
      <xdr:row>46</xdr:row>
      <xdr:rowOff>6668</xdr:rowOff>
    </xdr:from>
    <xdr:to>
      <xdr:col>11</xdr:col>
      <xdr:colOff>44768</xdr:colOff>
      <xdr:row>62</xdr:row>
      <xdr:rowOff>6668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F6D6A-08CD-45AF-9B23-74E15B4A5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0.60758</cdr:x>
      <cdr:y>0.27268</cdr:y>
    </cdr:from>
    <cdr:to>
      <cdr:x>0.97498</cdr:x>
      <cdr:y>0.35142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01348" y="601151"/>
          <a:ext cx="1270674" cy="17359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by</a:t>
          </a:r>
          <a:r>
            <a:rPr lang="en-US" sz="1000" baseline="0"/>
            <a:t> 2025</a:t>
          </a:r>
          <a:endParaRPr lang="en-US" sz="1000"/>
        </a:p>
      </cdr:txBody>
    </cdr:sp>
  </cdr:relSizeAnchor>
  <cdr:relSizeAnchor xmlns:cdr="http://schemas.openxmlformats.org/drawingml/2006/chartDrawing">
    <cdr:from>
      <cdr:x>0.12144</cdr:x>
      <cdr:y>0.36062</cdr:y>
    </cdr:from>
    <cdr:to>
      <cdr:x>0.91896</cdr:x>
      <cdr:y>0.36355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C0F48E0-AADF-4644-803A-19B007D98F08}"/>
            </a:ext>
          </a:extLst>
        </cdr:cNvPr>
        <cdr:cNvCxnSpPr/>
      </cdr:nvCxnSpPr>
      <cdr:spPr>
        <a:xfrm xmlns:a="http://schemas.openxmlformats.org/drawingml/2006/main">
          <a:off x="424022" y="807510"/>
          <a:ext cx="2784660" cy="65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0.13108</cdr:x>
      <cdr:y>0.31449</cdr:y>
    </cdr:from>
    <cdr:to>
      <cdr:x>0.95664</cdr:x>
      <cdr:y>0.31527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102098F-A006-498A-AB19-C7D9B2769ABC}"/>
            </a:ext>
          </a:extLst>
        </cdr:cNvPr>
        <cdr:cNvCxnSpPr/>
      </cdr:nvCxnSpPr>
      <cdr:spPr>
        <a:xfrm xmlns:a="http://schemas.openxmlformats.org/drawingml/2006/main" flipV="1">
          <a:off x="414496" y="809473"/>
          <a:ext cx="2610507" cy="20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0.5775</cdr:x>
      <cdr:y>0.24245</cdr:y>
    </cdr:from>
    <cdr:to>
      <cdr:x>1</cdr:x>
      <cdr:y>0.31398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22748" y="645986"/>
          <a:ext cx="1333518" cy="190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by 2025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42862</xdr:rowOff>
    </xdr:from>
    <xdr:to>
      <xdr:col>7</xdr:col>
      <xdr:colOff>619125</xdr:colOff>
      <xdr:row>23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137622</xdr:colOff>
      <xdr:row>76</xdr:row>
      <xdr:rowOff>98367</xdr:rowOff>
    </xdr:from>
    <xdr:to>
      <xdr:col>17</xdr:col>
      <xdr:colOff>159212</xdr:colOff>
      <xdr:row>93</xdr:row>
      <xdr:rowOff>56745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322115</xdr:colOff>
      <xdr:row>2</xdr:row>
      <xdr:rowOff>11545</xdr:rowOff>
    </xdr:from>
    <xdr:to>
      <xdr:col>18</xdr:col>
      <xdr:colOff>14431</xdr:colOff>
      <xdr:row>20</xdr:row>
      <xdr:rowOff>72159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549564</xdr:colOff>
      <xdr:row>131</xdr:row>
      <xdr:rowOff>31172</xdr:rowOff>
    </xdr:from>
    <xdr:to>
      <xdr:col>16</xdr:col>
      <xdr:colOff>568614</xdr:colOff>
      <xdr:row>148</xdr:row>
      <xdr:rowOff>72215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622300</xdr:colOff>
      <xdr:row>151</xdr:row>
      <xdr:rowOff>0</xdr:rowOff>
    </xdr:from>
    <xdr:to>
      <xdr:col>16</xdr:col>
      <xdr:colOff>641350</xdr:colOff>
      <xdr:row>168</xdr:row>
      <xdr:rowOff>51434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622300</xdr:colOff>
      <xdr:row>171</xdr:row>
      <xdr:rowOff>0</xdr:rowOff>
    </xdr:from>
    <xdr:to>
      <xdr:col>16</xdr:col>
      <xdr:colOff>641350</xdr:colOff>
      <xdr:row>188</xdr:row>
      <xdr:rowOff>51434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138268</xdr:colOff>
      <xdr:row>189</xdr:row>
      <xdr:rowOff>147314</xdr:rowOff>
    </xdr:from>
    <xdr:to>
      <xdr:col>18</xdr:col>
      <xdr:colOff>293182</xdr:colOff>
      <xdr:row>207</xdr:row>
      <xdr:rowOff>19867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622300</xdr:colOff>
      <xdr:row>228</xdr:row>
      <xdr:rowOff>0</xdr:rowOff>
    </xdr:from>
    <xdr:to>
      <xdr:col>18</xdr:col>
      <xdr:colOff>165100</xdr:colOff>
      <xdr:row>245</xdr:row>
      <xdr:rowOff>51434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622300</xdr:colOff>
      <xdr:row>247</xdr:row>
      <xdr:rowOff>0</xdr:rowOff>
    </xdr:from>
    <xdr:to>
      <xdr:col>18</xdr:col>
      <xdr:colOff>114300</xdr:colOff>
      <xdr:row>264</xdr:row>
      <xdr:rowOff>51434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622300</xdr:colOff>
      <xdr:row>266</xdr:row>
      <xdr:rowOff>0</xdr:rowOff>
    </xdr:from>
    <xdr:to>
      <xdr:col>18</xdr:col>
      <xdr:colOff>114300</xdr:colOff>
      <xdr:row>283</xdr:row>
      <xdr:rowOff>51434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193964</xdr:colOff>
      <xdr:row>58</xdr:row>
      <xdr:rowOff>11547</xdr:rowOff>
    </xdr:from>
    <xdr:to>
      <xdr:col>16</xdr:col>
      <xdr:colOff>299720</xdr:colOff>
      <xdr:row>75</xdr:row>
      <xdr:rowOff>62980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ADD0899-1CCC-4A61-B420-D4CC773FD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260266</xdr:colOff>
      <xdr:row>40</xdr:row>
      <xdr:rowOff>172357</xdr:rowOff>
    </xdr:from>
    <xdr:to>
      <xdr:col>17</xdr:col>
      <xdr:colOff>641598</xdr:colOff>
      <xdr:row>58</xdr:row>
      <xdr:rowOff>38239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1F504DB-F424-41A1-83CA-7814DCDB7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500971</xdr:colOff>
      <xdr:row>112</xdr:row>
      <xdr:rowOff>176294</xdr:rowOff>
    </xdr:from>
    <xdr:to>
      <xdr:col>16</xdr:col>
      <xdr:colOff>520020</xdr:colOff>
      <xdr:row>130</xdr:row>
      <xdr:rowOff>49193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F7BF0D0-36B9-427E-9545-6C8393252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622300</xdr:colOff>
      <xdr:row>169</xdr:row>
      <xdr:rowOff>0</xdr:rowOff>
    </xdr:from>
    <xdr:to>
      <xdr:col>16</xdr:col>
      <xdr:colOff>641350</xdr:colOff>
      <xdr:row>186</xdr:row>
      <xdr:rowOff>51434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5ED49CB8-2AAF-441F-A1E9-458218249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642155</xdr:colOff>
      <xdr:row>94</xdr:row>
      <xdr:rowOff>117082</xdr:rowOff>
    </xdr:from>
    <xdr:to>
      <xdr:col>17</xdr:col>
      <xdr:colOff>10643</xdr:colOff>
      <xdr:row>111</xdr:row>
      <xdr:rowOff>145101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EAF4D123-DFC4-42B4-9FC1-E1F84D44F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134094</xdr:colOff>
      <xdr:row>210</xdr:row>
      <xdr:rowOff>52779</xdr:rowOff>
    </xdr:from>
    <xdr:to>
      <xdr:col>18</xdr:col>
      <xdr:colOff>285833</xdr:colOff>
      <xdr:row>227</xdr:row>
      <xdr:rowOff>77824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2B6DB9F-D57D-4BB3-898E-0461AAF39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93309</xdr:colOff>
      <xdr:row>285</xdr:row>
      <xdr:rowOff>129548</xdr:rowOff>
    </xdr:from>
    <xdr:to>
      <xdr:col>18</xdr:col>
      <xdr:colOff>254645</xdr:colOff>
      <xdr:row>302</xdr:row>
      <xdr:rowOff>170188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3BDE334C-EB6E-4D8E-BE9D-6627371E2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322116</xdr:colOff>
      <xdr:row>22</xdr:row>
      <xdr:rowOff>11545</xdr:rowOff>
    </xdr:from>
    <xdr:to>
      <xdr:col>18</xdr:col>
      <xdr:colOff>23091</xdr:colOff>
      <xdr:row>39</xdr:row>
      <xdr:rowOff>62979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4AA844-EBE2-4B6A-A44D-5DF301C97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550333</xdr:colOff>
      <xdr:row>18</xdr:row>
      <xdr:rowOff>12699</xdr:rowOff>
    </xdr:from>
    <xdr:to>
      <xdr:col>22</xdr:col>
      <xdr:colOff>440266</xdr:colOff>
      <xdr:row>33</xdr:row>
      <xdr:rowOff>88899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A414AC-947C-44B9-82ED-E52684106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33867</xdr:colOff>
      <xdr:row>18</xdr:row>
      <xdr:rowOff>148167</xdr:rowOff>
    </xdr:from>
    <xdr:to>
      <xdr:col>29</xdr:col>
      <xdr:colOff>592667</xdr:colOff>
      <xdr:row>34</xdr:row>
      <xdr:rowOff>46567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63859C-1E83-4D3E-B635-1C66FFF5D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550333</xdr:colOff>
      <xdr:row>34</xdr:row>
      <xdr:rowOff>105833</xdr:rowOff>
    </xdr:from>
    <xdr:to>
      <xdr:col>22</xdr:col>
      <xdr:colOff>440266</xdr:colOff>
      <xdr:row>50</xdr:row>
      <xdr:rowOff>4233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2C253C-C086-4706-822C-EFDCD67B5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16932</xdr:colOff>
      <xdr:row>35</xdr:row>
      <xdr:rowOff>97366</xdr:rowOff>
    </xdr:from>
    <xdr:to>
      <xdr:col>29</xdr:col>
      <xdr:colOff>575732</xdr:colOff>
      <xdr:row>50</xdr:row>
      <xdr:rowOff>173566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32736A-23DE-494C-9B3D-4AEC1A40F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211666</xdr:colOff>
      <xdr:row>45</xdr:row>
      <xdr:rowOff>105833</xdr:rowOff>
    </xdr:from>
    <xdr:to>
      <xdr:col>15</xdr:col>
      <xdr:colOff>101600</xdr:colOff>
      <xdr:row>61</xdr:row>
      <xdr:rowOff>4233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CB6AF6-866B-43AA-8254-358842C2A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12"/>
  <sheetViews>
    <sheetView tabSelected="1" zoomScale="60" zoomScaleNormal="60" zoomScaleSheetLayoutView="70" workbookViewId="0">
      <selection activeCell="W3" sqref="W3"/>
    </sheetView>
  </sheetViews>
  <sheetFormatPr defaultRowHeight="14.25" x14ac:dyDescent="0.2"/>
  <cols>
    <col min="2" max="2" width="10.75" customWidth="1"/>
    <col min="8" max="8" width="6.25" customWidth="1"/>
    <col min="9" max="9" width="6.625" customWidth="1"/>
    <col min="10" max="10" width="6.125" customWidth="1"/>
    <col min="11" max="11" width="6.75" customWidth="1"/>
    <col min="12" max="12" width="6.25" customWidth="1"/>
    <col min="13" max="14" width="5.875" customWidth="1"/>
    <col min="15" max="16" width="5.375" customWidth="1"/>
    <col min="17" max="17" width="5.25" customWidth="1"/>
    <col min="18" max="18" width="4.75" customWidth="1"/>
    <col min="19" max="20" width="5.375" customWidth="1"/>
    <col min="21" max="21" width="5" customWidth="1"/>
    <col min="22" max="23" width="4.875" customWidth="1"/>
    <col min="24" max="24" width="5.75" customWidth="1"/>
  </cols>
  <sheetData>
    <row r="2" spans="2:31" x14ac:dyDescent="0.2">
      <c r="C2">
        <v>1998</v>
      </c>
      <c r="D2">
        <v>1999</v>
      </c>
      <c r="E2">
        <v>2000</v>
      </c>
      <c r="F2">
        <v>2001</v>
      </c>
      <c r="G2">
        <v>2002</v>
      </c>
      <c r="H2" s="1">
        <v>2003</v>
      </c>
      <c r="I2" s="1">
        <v>2004</v>
      </c>
      <c r="J2" s="1">
        <v>2005</v>
      </c>
      <c r="K2" s="1">
        <v>2006</v>
      </c>
      <c r="L2" s="1">
        <v>2007</v>
      </c>
      <c r="M2" s="1">
        <v>2008</v>
      </c>
      <c r="N2" s="1">
        <v>2009</v>
      </c>
      <c r="O2" s="1">
        <v>2010</v>
      </c>
      <c r="P2" s="1">
        <v>2011</v>
      </c>
      <c r="Q2" s="1">
        <v>2012</v>
      </c>
      <c r="R2" s="1">
        <v>2013</v>
      </c>
      <c r="S2" s="1">
        <v>2014</v>
      </c>
      <c r="T2" s="1">
        <v>2015</v>
      </c>
      <c r="U2" s="1">
        <v>2016</v>
      </c>
      <c r="V2" s="1">
        <v>2017</v>
      </c>
      <c r="W2" s="1">
        <v>2018</v>
      </c>
      <c r="X2" s="1">
        <v>2019</v>
      </c>
      <c r="Y2" s="1">
        <v>2020</v>
      </c>
      <c r="Z2" s="1">
        <v>2021</v>
      </c>
      <c r="AA2" s="1">
        <v>2022</v>
      </c>
      <c r="AB2" s="1">
        <v>2023</v>
      </c>
      <c r="AC2" s="1">
        <v>2024</v>
      </c>
      <c r="AD2" s="1">
        <v>2025</v>
      </c>
      <c r="AE2" s="1">
        <v>2026</v>
      </c>
    </row>
    <row r="3" spans="2:31" x14ac:dyDescent="0.2">
      <c r="B3" t="s">
        <v>0</v>
      </c>
      <c r="C3">
        <v>280</v>
      </c>
      <c r="D3">
        <v>223</v>
      </c>
      <c r="E3">
        <v>177</v>
      </c>
      <c r="F3">
        <v>209</v>
      </c>
      <c r="G3">
        <v>205</v>
      </c>
      <c r="H3" s="1">
        <v>238</v>
      </c>
      <c r="I3" s="1">
        <v>296</v>
      </c>
      <c r="J3" s="1">
        <v>216</v>
      </c>
      <c r="K3" s="1">
        <v>220</v>
      </c>
      <c r="L3" s="1">
        <v>247</v>
      </c>
      <c r="M3" s="1">
        <v>242</v>
      </c>
      <c r="N3" s="1">
        <v>242</v>
      </c>
      <c r="O3" s="1">
        <v>272</v>
      </c>
      <c r="P3" s="1">
        <v>225</v>
      </c>
      <c r="Q3" s="1">
        <v>249</v>
      </c>
      <c r="R3" s="1">
        <v>249</v>
      </c>
      <c r="S3" s="1">
        <v>249</v>
      </c>
      <c r="T3" s="1">
        <v>239</v>
      </c>
      <c r="U3" s="1">
        <v>280</v>
      </c>
      <c r="V3" s="1">
        <v>262</v>
      </c>
      <c r="W3" s="1">
        <v>239</v>
      </c>
      <c r="X3" s="1">
        <v>249</v>
      </c>
      <c r="Y3" s="1">
        <v>260</v>
      </c>
      <c r="Z3" s="1">
        <v>249</v>
      </c>
      <c r="AA3" s="1">
        <v>246</v>
      </c>
    </row>
    <row r="4" spans="2:31" x14ac:dyDescent="0.2">
      <c r="B4" t="s">
        <v>10</v>
      </c>
      <c r="H4" s="1"/>
      <c r="I4" s="1"/>
      <c r="J4" s="1"/>
      <c r="K4" s="1"/>
      <c r="L4" s="1">
        <v>246</v>
      </c>
      <c r="M4" s="1">
        <v>241</v>
      </c>
      <c r="N4" s="1">
        <v>242</v>
      </c>
      <c r="O4" s="1">
        <v>268</v>
      </c>
      <c r="P4" s="1">
        <v>218</v>
      </c>
      <c r="Q4" s="1">
        <v>249</v>
      </c>
      <c r="R4" s="1">
        <v>249</v>
      </c>
      <c r="S4" s="1">
        <v>249</v>
      </c>
      <c r="T4" s="1">
        <v>239</v>
      </c>
      <c r="U4" s="1">
        <v>280</v>
      </c>
      <c r="V4" s="1">
        <v>262</v>
      </c>
      <c r="W4" s="1">
        <v>239</v>
      </c>
      <c r="X4" s="1">
        <v>249</v>
      </c>
      <c r="Y4" s="1">
        <v>260</v>
      </c>
      <c r="Z4" s="1">
        <v>249</v>
      </c>
      <c r="AA4" s="1">
        <v>246</v>
      </c>
    </row>
    <row r="6" spans="2:31" x14ac:dyDescent="0.2">
      <c r="B6" t="s">
        <v>14</v>
      </c>
      <c r="Q6" t="s">
        <v>16</v>
      </c>
      <c r="S6">
        <f>AVERAGE(U3:Y3)</f>
        <v>258</v>
      </c>
    </row>
    <row r="7" spans="2:31" x14ac:dyDescent="0.2">
      <c r="Q7" t="s">
        <v>19</v>
      </c>
      <c r="S7">
        <f>((Y3-U3)/5)</f>
        <v>-4</v>
      </c>
      <c r="T7">
        <f>S7*3</f>
        <v>-12</v>
      </c>
    </row>
    <row r="8" spans="2:31" x14ac:dyDescent="0.2">
      <c r="E8" t="s">
        <v>39</v>
      </c>
      <c r="Q8" t="s">
        <v>17</v>
      </c>
      <c r="S8">
        <f>((S6)+0.1*(S6))</f>
        <v>283.8</v>
      </c>
    </row>
    <row r="10" spans="2:31" x14ac:dyDescent="0.2">
      <c r="C10" s="1">
        <v>2007</v>
      </c>
      <c r="D10" s="1">
        <v>2008</v>
      </c>
      <c r="E10" s="1">
        <v>2009</v>
      </c>
      <c r="F10" s="1">
        <v>2010</v>
      </c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  <c r="L10" s="1">
        <v>2016</v>
      </c>
      <c r="M10" s="1">
        <v>2017</v>
      </c>
      <c r="N10" s="1">
        <f t="shared" ref="D10:N11" si="0">W2</f>
        <v>2018</v>
      </c>
      <c r="O10" s="1">
        <f t="shared" ref="O10:O12" si="1">X2</f>
        <v>2019</v>
      </c>
      <c r="P10" s="1">
        <f t="shared" ref="P10:P12" si="2">Y2</f>
        <v>2020</v>
      </c>
      <c r="Q10" s="1">
        <f t="shared" ref="Q10:R12" si="3">Z2</f>
        <v>2021</v>
      </c>
      <c r="R10" s="1">
        <f t="shared" si="3"/>
        <v>2022</v>
      </c>
    </row>
    <row r="11" spans="2:31" x14ac:dyDescent="0.2">
      <c r="B11" t="s">
        <v>0</v>
      </c>
      <c r="C11" s="1">
        <f>L3</f>
        <v>247</v>
      </c>
      <c r="D11" s="1">
        <f t="shared" si="0"/>
        <v>242</v>
      </c>
      <c r="E11" s="1">
        <f t="shared" si="0"/>
        <v>242</v>
      </c>
      <c r="F11" s="1">
        <f t="shared" si="0"/>
        <v>272</v>
      </c>
      <c r="G11" s="1">
        <f t="shared" si="0"/>
        <v>225</v>
      </c>
      <c r="H11" s="1">
        <f t="shared" si="0"/>
        <v>249</v>
      </c>
      <c r="I11" s="1">
        <f t="shared" si="0"/>
        <v>249</v>
      </c>
      <c r="J11" s="1">
        <f t="shared" si="0"/>
        <v>249</v>
      </c>
      <c r="K11" s="1">
        <f t="shared" si="0"/>
        <v>239</v>
      </c>
      <c r="L11" s="1">
        <f t="shared" si="0"/>
        <v>280</v>
      </c>
      <c r="M11" s="1">
        <f t="shared" si="0"/>
        <v>262</v>
      </c>
      <c r="N11" s="1">
        <f t="shared" si="0"/>
        <v>239</v>
      </c>
      <c r="O11" s="1">
        <f t="shared" si="1"/>
        <v>249</v>
      </c>
      <c r="P11" s="1">
        <f t="shared" si="2"/>
        <v>260</v>
      </c>
      <c r="Q11" s="1">
        <f t="shared" si="3"/>
        <v>249</v>
      </c>
      <c r="R11" s="1">
        <f t="shared" si="3"/>
        <v>246</v>
      </c>
    </row>
    <row r="12" spans="2:31" x14ac:dyDescent="0.2">
      <c r="B12" t="s">
        <v>10</v>
      </c>
      <c r="C12" s="1">
        <f>L4</f>
        <v>246</v>
      </c>
      <c r="D12" s="1">
        <f t="shared" ref="D12" si="4">M4</f>
        <v>241</v>
      </c>
      <c r="E12" s="1">
        <f t="shared" ref="E12" si="5">N4</f>
        <v>242</v>
      </c>
      <c r="F12" s="1">
        <f t="shared" ref="F12" si="6">O4</f>
        <v>268</v>
      </c>
      <c r="G12" s="1">
        <f t="shared" ref="G12" si="7">P4</f>
        <v>218</v>
      </c>
      <c r="H12" s="1">
        <f t="shared" ref="H12" si="8">Q4</f>
        <v>249</v>
      </c>
      <c r="I12" s="1">
        <f t="shared" ref="I12" si="9">R4</f>
        <v>249</v>
      </c>
      <c r="J12" s="1">
        <f t="shared" ref="J12" si="10">S4</f>
        <v>249</v>
      </c>
      <c r="K12" s="1">
        <f t="shared" ref="K12" si="11">T4</f>
        <v>239</v>
      </c>
      <c r="L12" s="1">
        <f t="shared" ref="L12" si="12">U4</f>
        <v>280</v>
      </c>
      <c r="M12" s="1">
        <f t="shared" ref="M12" si="13">V4</f>
        <v>262</v>
      </c>
      <c r="N12" s="1">
        <f t="shared" ref="N12" si="14">W4</f>
        <v>239</v>
      </c>
      <c r="O12" s="1">
        <f t="shared" si="1"/>
        <v>249</v>
      </c>
      <c r="P12" s="1">
        <f t="shared" si="2"/>
        <v>260</v>
      </c>
      <c r="Q12" s="1">
        <f t="shared" si="3"/>
        <v>249</v>
      </c>
      <c r="R12" s="1">
        <f t="shared" si="3"/>
        <v>246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7"/>
  <sheetViews>
    <sheetView zoomScale="95" zoomScaleNormal="95" workbookViewId="0">
      <selection activeCell="R6" sqref="R6"/>
    </sheetView>
  </sheetViews>
  <sheetFormatPr defaultRowHeight="14.25" x14ac:dyDescent="0.2"/>
  <cols>
    <col min="2" max="2" width="12.875" customWidth="1"/>
  </cols>
  <sheetData>
    <row r="1" spans="2:20" x14ac:dyDescent="0.2">
      <c r="B1" t="s">
        <v>13</v>
      </c>
    </row>
    <row r="3" spans="2:20" x14ac:dyDescent="0.2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P3">
        <v>2020</v>
      </c>
      <c r="Q3">
        <v>2021</v>
      </c>
      <c r="R3">
        <v>2022</v>
      </c>
      <c r="T3" t="s">
        <v>38</v>
      </c>
    </row>
    <row r="4" spans="2:20" x14ac:dyDescent="0.2">
      <c r="B4" t="s">
        <v>1</v>
      </c>
      <c r="C4">
        <v>247</v>
      </c>
      <c r="D4">
        <v>242</v>
      </c>
      <c r="E4">
        <v>242</v>
      </c>
      <c r="F4">
        <v>272</v>
      </c>
      <c r="G4">
        <v>225</v>
      </c>
      <c r="H4">
        <v>249</v>
      </c>
      <c r="I4">
        <v>249</v>
      </c>
      <c r="J4">
        <v>249</v>
      </c>
      <c r="K4">
        <v>239</v>
      </c>
      <c r="L4">
        <v>280</v>
      </c>
      <c r="M4">
        <v>262</v>
      </c>
      <c r="N4">
        <v>239</v>
      </c>
      <c r="O4">
        <v>249</v>
      </c>
      <c r="P4">
        <v>260</v>
      </c>
      <c r="Q4">
        <v>249</v>
      </c>
      <c r="R4">
        <v>246</v>
      </c>
      <c r="T4" s="4">
        <f>((Q4-M4)/Q4)</f>
        <v>-5.2208835341365459E-2</v>
      </c>
    </row>
    <row r="5" spans="2:20" x14ac:dyDescent="0.2">
      <c r="B5" t="s">
        <v>2</v>
      </c>
      <c r="C5">
        <v>110</v>
      </c>
      <c r="D5">
        <v>110</v>
      </c>
      <c r="E5">
        <v>118</v>
      </c>
      <c r="F5">
        <v>85</v>
      </c>
      <c r="G5">
        <v>126</v>
      </c>
      <c r="H5">
        <v>109</v>
      </c>
      <c r="I5">
        <v>112</v>
      </c>
      <c r="J5">
        <v>116</v>
      </c>
      <c r="K5">
        <v>116</v>
      </c>
      <c r="L5">
        <v>85</v>
      </c>
      <c r="M5">
        <v>99</v>
      </c>
      <c r="N5">
        <v>117</v>
      </c>
      <c r="O5">
        <v>114</v>
      </c>
      <c r="P5">
        <v>104</v>
      </c>
      <c r="Q5">
        <v>115</v>
      </c>
      <c r="R5">
        <v>112</v>
      </c>
    </row>
    <row r="6" spans="2:20" x14ac:dyDescent="0.2">
      <c r="B6" t="s">
        <v>3</v>
      </c>
      <c r="C6">
        <v>7</v>
      </c>
      <c r="D6">
        <v>14</v>
      </c>
      <c r="E6">
        <v>5</v>
      </c>
      <c r="F6">
        <v>8</v>
      </c>
      <c r="G6">
        <v>14</v>
      </c>
      <c r="H6">
        <v>6</v>
      </c>
      <c r="I6">
        <v>4</v>
      </c>
      <c r="J6">
        <v>0</v>
      </c>
      <c r="K6">
        <v>10</v>
      </c>
      <c r="L6">
        <v>1</v>
      </c>
      <c r="M6">
        <v>4</v>
      </c>
      <c r="N6">
        <v>9</v>
      </c>
      <c r="O6">
        <v>2</v>
      </c>
      <c r="P6">
        <v>1</v>
      </c>
      <c r="Q6">
        <v>1</v>
      </c>
      <c r="R6">
        <v>7</v>
      </c>
    </row>
    <row r="7" spans="2:20" x14ac:dyDescent="0.2">
      <c r="B7" t="s">
        <v>4</v>
      </c>
      <c r="C7">
        <v>1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J294"/>
  <sheetViews>
    <sheetView zoomScale="66" zoomScaleNormal="66" workbookViewId="0">
      <selection activeCell="G8" sqref="G8"/>
    </sheetView>
  </sheetViews>
  <sheetFormatPr defaultRowHeight="14.25" x14ac:dyDescent="0.2"/>
  <cols>
    <col min="1" max="1" width="18.25" customWidth="1"/>
    <col min="10" max="10" width="11.75" customWidth="1"/>
  </cols>
  <sheetData>
    <row r="5" spans="1:10" x14ac:dyDescent="0.2">
      <c r="A5" s="7">
        <v>2022</v>
      </c>
    </row>
    <row r="6" spans="1:10" x14ac:dyDescent="0.2">
      <c r="A6" s="7"/>
    </row>
    <row r="7" spans="1:10" x14ac:dyDescent="0.2">
      <c r="A7" s="2" t="s">
        <v>18</v>
      </c>
      <c r="B7" s="2" t="s">
        <v>10</v>
      </c>
      <c r="C7" s="2" t="s">
        <v>7</v>
      </c>
      <c r="D7" s="2" t="s">
        <v>6</v>
      </c>
      <c r="E7" s="2" t="s">
        <v>15</v>
      </c>
      <c r="F7" s="2" t="s">
        <v>9</v>
      </c>
      <c r="G7" s="2" t="s">
        <v>8</v>
      </c>
      <c r="H7" s="2" t="s">
        <v>11</v>
      </c>
      <c r="I7" s="2" t="s">
        <v>5</v>
      </c>
      <c r="J7" s="2" t="s">
        <v>12</v>
      </c>
    </row>
    <row r="8" spans="1:10" x14ac:dyDescent="0.2">
      <c r="A8" t="s">
        <v>1</v>
      </c>
      <c r="B8">
        <v>246</v>
      </c>
      <c r="C8">
        <v>237</v>
      </c>
      <c r="D8">
        <v>126</v>
      </c>
      <c r="E8">
        <v>112</v>
      </c>
      <c r="F8">
        <v>175</v>
      </c>
      <c r="G8">
        <v>255</v>
      </c>
      <c r="H8">
        <v>186</v>
      </c>
      <c r="I8">
        <v>222</v>
      </c>
      <c r="J8">
        <v>228</v>
      </c>
    </row>
    <row r="9" spans="1:10" x14ac:dyDescent="0.2">
      <c r="A9" t="s">
        <v>2</v>
      </c>
      <c r="B9">
        <v>112</v>
      </c>
      <c r="C9">
        <v>125</v>
      </c>
      <c r="D9">
        <v>204</v>
      </c>
      <c r="E9">
        <v>214</v>
      </c>
      <c r="F9">
        <v>184</v>
      </c>
      <c r="G9">
        <v>103</v>
      </c>
      <c r="H9">
        <v>166</v>
      </c>
      <c r="I9">
        <v>138</v>
      </c>
      <c r="J9">
        <v>104</v>
      </c>
    </row>
    <row r="10" spans="1:10" x14ac:dyDescent="0.2">
      <c r="A10" t="s">
        <v>3</v>
      </c>
      <c r="B10">
        <v>7</v>
      </c>
      <c r="C10">
        <v>3</v>
      </c>
      <c r="D10">
        <v>34</v>
      </c>
      <c r="E10">
        <v>33</v>
      </c>
      <c r="F10">
        <v>6</v>
      </c>
      <c r="G10">
        <v>3</v>
      </c>
      <c r="H10">
        <v>12</v>
      </c>
      <c r="I10">
        <v>5</v>
      </c>
      <c r="J10">
        <v>22</v>
      </c>
    </row>
    <row r="11" spans="1:10" x14ac:dyDescent="0.2">
      <c r="A11" t="s">
        <v>4</v>
      </c>
      <c r="B11">
        <v>0</v>
      </c>
      <c r="C11">
        <v>0</v>
      </c>
      <c r="D11">
        <v>1</v>
      </c>
      <c r="E11">
        <v>6</v>
      </c>
      <c r="F11">
        <v>0</v>
      </c>
      <c r="G11">
        <v>4</v>
      </c>
      <c r="H11">
        <v>1</v>
      </c>
      <c r="I11">
        <v>0</v>
      </c>
      <c r="J11">
        <v>7</v>
      </c>
    </row>
    <row r="12" spans="1:10" x14ac:dyDescent="0.2">
      <c r="A12" t="s">
        <v>20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3</v>
      </c>
    </row>
    <row r="13" spans="1:10" x14ac:dyDescent="0.2">
      <c r="A13" t="s">
        <v>40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</row>
    <row r="14" spans="1:10" x14ac:dyDescent="0.2">
      <c r="A14" t="s">
        <v>13</v>
      </c>
    </row>
    <row r="25" spans="1:10" x14ac:dyDescent="0.2">
      <c r="A25" s="7">
        <v>2021</v>
      </c>
    </row>
    <row r="26" spans="1:10" x14ac:dyDescent="0.2">
      <c r="A26" s="7"/>
    </row>
    <row r="27" spans="1:10" x14ac:dyDescent="0.2">
      <c r="A27" s="2" t="s">
        <v>18</v>
      </c>
      <c r="B27" s="2" t="s">
        <v>10</v>
      </c>
      <c r="C27" s="2" t="s">
        <v>7</v>
      </c>
      <c r="D27" s="2" t="s">
        <v>6</v>
      </c>
      <c r="E27" s="2" t="s">
        <v>15</v>
      </c>
      <c r="F27" s="2" t="s">
        <v>9</v>
      </c>
      <c r="G27" s="2" t="s">
        <v>8</v>
      </c>
      <c r="H27" s="2" t="s">
        <v>11</v>
      </c>
      <c r="I27" s="2" t="s">
        <v>5</v>
      </c>
      <c r="J27" s="2" t="s">
        <v>12</v>
      </c>
    </row>
    <row r="28" spans="1:10" x14ac:dyDescent="0.2">
      <c r="A28" t="s">
        <v>1</v>
      </c>
      <c r="B28">
        <v>249</v>
      </c>
      <c r="C28">
        <v>235</v>
      </c>
      <c r="D28">
        <v>110</v>
      </c>
      <c r="E28">
        <v>141</v>
      </c>
      <c r="F28">
        <v>181</v>
      </c>
      <c r="G28">
        <v>292</v>
      </c>
      <c r="H28">
        <v>199</v>
      </c>
      <c r="I28">
        <v>212</v>
      </c>
      <c r="J28">
        <v>263</v>
      </c>
    </row>
    <row r="29" spans="1:10" x14ac:dyDescent="0.2">
      <c r="A29" t="s">
        <v>2</v>
      </c>
      <c r="B29">
        <v>115</v>
      </c>
      <c r="C29">
        <v>127</v>
      </c>
      <c r="D29">
        <v>188</v>
      </c>
      <c r="E29">
        <v>194</v>
      </c>
      <c r="F29">
        <v>169</v>
      </c>
      <c r="G29">
        <v>72</v>
      </c>
      <c r="H29">
        <v>154</v>
      </c>
      <c r="I29">
        <v>143</v>
      </c>
      <c r="J29">
        <v>95</v>
      </c>
    </row>
    <row r="30" spans="1:10" x14ac:dyDescent="0.2">
      <c r="A30" t="s">
        <v>3</v>
      </c>
      <c r="B30">
        <v>1</v>
      </c>
      <c r="C30">
        <v>3</v>
      </c>
      <c r="D30">
        <v>50</v>
      </c>
      <c r="E30">
        <v>21</v>
      </c>
      <c r="F30">
        <v>13</v>
      </c>
      <c r="G30">
        <v>0</v>
      </c>
      <c r="H30">
        <v>12</v>
      </c>
      <c r="I30">
        <v>9</v>
      </c>
      <c r="J30">
        <v>5</v>
      </c>
    </row>
    <row r="31" spans="1:10" x14ac:dyDescent="0.2">
      <c r="A31" t="s">
        <v>4</v>
      </c>
      <c r="B31">
        <v>0</v>
      </c>
      <c r="C31">
        <v>0</v>
      </c>
      <c r="D31">
        <v>17</v>
      </c>
      <c r="E31">
        <v>9</v>
      </c>
      <c r="F31">
        <v>2</v>
      </c>
      <c r="G31">
        <v>1</v>
      </c>
      <c r="H31">
        <v>0</v>
      </c>
      <c r="I31">
        <v>1</v>
      </c>
      <c r="J31">
        <v>2</v>
      </c>
    </row>
    <row r="32" spans="1:10" x14ac:dyDescent="0.2">
      <c r="A32" t="s">
        <v>20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">
      <c r="A33" t="s">
        <v>13</v>
      </c>
    </row>
    <row r="42" spans="1:10" ht="14.25" customHeight="1" x14ac:dyDescent="0.2">
      <c r="A42" s="7">
        <v>2020</v>
      </c>
    </row>
    <row r="43" spans="1:10" ht="14.25" customHeight="1" x14ac:dyDescent="0.2">
      <c r="A43" s="7"/>
    </row>
    <row r="44" spans="1:10" x14ac:dyDescent="0.2">
      <c r="A44" s="2" t="s">
        <v>18</v>
      </c>
      <c r="B44" s="2" t="s">
        <v>10</v>
      </c>
      <c r="C44" s="2" t="s">
        <v>7</v>
      </c>
      <c r="D44" s="2" t="s">
        <v>6</v>
      </c>
      <c r="E44" s="2" t="s">
        <v>15</v>
      </c>
      <c r="F44" s="2" t="s">
        <v>9</v>
      </c>
      <c r="G44" s="2" t="s">
        <v>8</v>
      </c>
      <c r="H44" s="2" t="s">
        <v>11</v>
      </c>
      <c r="I44" s="2" t="s">
        <v>5</v>
      </c>
      <c r="J44" s="2" t="s">
        <v>12</v>
      </c>
    </row>
    <row r="45" spans="1:10" x14ac:dyDescent="0.2">
      <c r="A45" t="s">
        <v>1</v>
      </c>
      <c r="B45">
        <v>260</v>
      </c>
      <c r="C45">
        <v>282</v>
      </c>
      <c r="D45">
        <v>119</v>
      </c>
      <c r="E45">
        <v>173</v>
      </c>
      <c r="F45">
        <v>206</v>
      </c>
      <c r="G45">
        <v>286</v>
      </c>
      <c r="H45">
        <v>198</v>
      </c>
      <c r="I45">
        <v>226</v>
      </c>
      <c r="J45">
        <v>267</v>
      </c>
    </row>
    <row r="46" spans="1:10" x14ac:dyDescent="0.2">
      <c r="A46" t="s">
        <v>2</v>
      </c>
      <c r="B46">
        <v>104</v>
      </c>
      <c r="C46">
        <v>82</v>
      </c>
      <c r="D46">
        <v>213</v>
      </c>
      <c r="E46">
        <v>169</v>
      </c>
      <c r="F46">
        <v>152</v>
      </c>
      <c r="G46">
        <v>66</v>
      </c>
      <c r="H46">
        <v>158</v>
      </c>
      <c r="I46">
        <v>117</v>
      </c>
      <c r="J46">
        <v>85</v>
      </c>
    </row>
    <row r="47" spans="1:10" x14ac:dyDescent="0.2">
      <c r="A47" t="s">
        <v>3</v>
      </c>
      <c r="B47">
        <v>1</v>
      </c>
      <c r="C47">
        <v>2</v>
      </c>
      <c r="D47">
        <v>30</v>
      </c>
      <c r="E47">
        <v>21</v>
      </c>
      <c r="F47">
        <v>8</v>
      </c>
      <c r="G47">
        <v>6</v>
      </c>
      <c r="H47">
        <v>9</v>
      </c>
      <c r="I47">
        <v>10</v>
      </c>
      <c r="J47">
        <v>5</v>
      </c>
    </row>
    <row r="48" spans="1:10" x14ac:dyDescent="0.2">
      <c r="A48" t="s">
        <v>4</v>
      </c>
      <c r="B48">
        <v>1</v>
      </c>
      <c r="C48">
        <v>0</v>
      </c>
      <c r="D48">
        <v>4</v>
      </c>
      <c r="E48">
        <v>3</v>
      </c>
      <c r="F48">
        <v>0</v>
      </c>
      <c r="G48">
        <v>0</v>
      </c>
      <c r="H48">
        <v>1</v>
      </c>
      <c r="I48">
        <v>12</v>
      </c>
      <c r="J48">
        <v>4</v>
      </c>
    </row>
    <row r="49" spans="1:10" x14ac:dyDescent="0.2">
      <c r="A49" t="s">
        <v>20</v>
      </c>
      <c r="B49">
        <v>0</v>
      </c>
      <c r="C49">
        <v>0</v>
      </c>
      <c r="D49">
        <v>0</v>
      </c>
      <c r="E49">
        <v>0</v>
      </c>
      <c r="F49">
        <v>0</v>
      </c>
      <c r="G49">
        <v>8</v>
      </c>
      <c r="H49">
        <v>0</v>
      </c>
      <c r="I49">
        <v>1</v>
      </c>
      <c r="J49">
        <v>5</v>
      </c>
    </row>
    <row r="50" spans="1:10" x14ac:dyDescent="0.2">
      <c r="A50" t="s">
        <v>13</v>
      </c>
    </row>
    <row r="60" spans="1:10" ht="14.45" customHeight="1" x14ac:dyDescent="0.3">
      <c r="A60" s="6">
        <v>2019</v>
      </c>
    </row>
    <row r="61" spans="1:10" ht="14.45" customHeight="1" x14ac:dyDescent="0.3">
      <c r="A61" s="6"/>
    </row>
    <row r="62" spans="1:10" ht="13.9" customHeight="1" x14ac:dyDescent="0.2">
      <c r="A62" s="2" t="s">
        <v>18</v>
      </c>
      <c r="B62" s="2" t="s">
        <v>10</v>
      </c>
      <c r="C62" s="2" t="s">
        <v>7</v>
      </c>
      <c r="D62" s="2" t="s">
        <v>6</v>
      </c>
      <c r="E62" s="2" t="s">
        <v>15</v>
      </c>
      <c r="F62" s="2" t="s">
        <v>9</v>
      </c>
      <c r="G62" s="2" t="s">
        <v>8</v>
      </c>
      <c r="H62" s="2" t="s">
        <v>11</v>
      </c>
      <c r="I62" s="2" t="s">
        <v>5</v>
      </c>
      <c r="J62" s="2" t="s">
        <v>12</v>
      </c>
    </row>
    <row r="63" spans="1:10" ht="13.9" customHeight="1" x14ac:dyDescent="0.2">
      <c r="A63" t="s">
        <v>1</v>
      </c>
      <c r="B63">
        <v>249</v>
      </c>
      <c r="C63">
        <v>200</v>
      </c>
      <c r="D63">
        <v>91</v>
      </c>
      <c r="E63">
        <v>171</v>
      </c>
      <c r="F63">
        <v>180</v>
      </c>
      <c r="G63">
        <v>285</v>
      </c>
      <c r="H63">
        <v>196</v>
      </c>
      <c r="I63">
        <v>254</v>
      </c>
      <c r="J63">
        <v>236</v>
      </c>
    </row>
    <row r="64" spans="1:10" ht="13.9" customHeight="1" x14ac:dyDescent="0.2">
      <c r="A64" t="s">
        <v>2</v>
      </c>
      <c r="B64">
        <v>114</v>
      </c>
      <c r="C64">
        <v>147</v>
      </c>
      <c r="D64">
        <v>252</v>
      </c>
      <c r="E64">
        <v>163</v>
      </c>
      <c r="F64">
        <v>169</v>
      </c>
      <c r="G64">
        <v>77</v>
      </c>
      <c r="H64">
        <v>163</v>
      </c>
      <c r="I64">
        <v>102</v>
      </c>
      <c r="J64">
        <v>127</v>
      </c>
    </row>
    <row r="65" spans="1:10" ht="13.9" customHeight="1" x14ac:dyDescent="0.2">
      <c r="A65" t="s">
        <v>3</v>
      </c>
      <c r="B65">
        <v>2</v>
      </c>
      <c r="C65">
        <v>18</v>
      </c>
      <c r="D65">
        <v>20</v>
      </c>
      <c r="E65">
        <v>26</v>
      </c>
      <c r="F65">
        <v>16</v>
      </c>
      <c r="G65">
        <v>3</v>
      </c>
      <c r="H65">
        <v>5</v>
      </c>
      <c r="I65">
        <v>9</v>
      </c>
      <c r="J65">
        <v>2</v>
      </c>
    </row>
    <row r="66" spans="1:10" ht="13.9" customHeight="1" x14ac:dyDescent="0.2">
      <c r="A66" t="s">
        <v>4</v>
      </c>
      <c r="B66">
        <v>0</v>
      </c>
      <c r="C66">
        <v>0</v>
      </c>
      <c r="D66">
        <v>2</v>
      </c>
      <c r="E66">
        <v>4</v>
      </c>
      <c r="F66">
        <v>0</v>
      </c>
      <c r="G66">
        <v>0</v>
      </c>
      <c r="H66">
        <v>1</v>
      </c>
      <c r="I66">
        <v>0</v>
      </c>
      <c r="J66">
        <v>0</v>
      </c>
    </row>
    <row r="67" spans="1:10" ht="13.9" customHeight="1" x14ac:dyDescent="0.2">
      <c r="A67" t="s">
        <v>20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3.9" customHeight="1" x14ac:dyDescent="0.2">
      <c r="A68" t="s">
        <v>13</v>
      </c>
    </row>
    <row r="78" spans="1:10" ht="14.45" customHeight="1" x14ac:dyDescent="0.3">
      <c r="A78" s="6">
        <v>2018</v>
      </c>
    </row>
    <row r="79" spans="1:10" ht="14.45" customHeight="1" x14ac:dyDescent="0.3">
      <c r="A79" s="6"/>
    </row>
    <row r="80" spans="1:10" ht="13.9" customHeight="1" x14ac:dyDescent="0.2">
      <c r="A80" s="2" t="s">
        <v>18</v>
      </c>
      <c r="B80" s="2" t="s">
        <v>10</v>
      </c>
      <c r="C80" s="2" t="s">
        <v>7</v>
      </c>
      <c r="D80" s="2" t="s">
        <v>6</v>
      </c>
      <c r="E80" s="2" t="s">
        <v>15</v>
      </c>
      <c r="F80" s="2" t="s">
        <v>9</v>
      </c>
      <c r="G80" s="2" t="s">
        <v>8</v>
      </c>
      <c r="H80" s="2" t="s">
        <v>11</v>
      </c>
      <c r="I80" s="2" t="s">
        <v>5</v>
      </c>
      <c r="J80" s="2" t="s">
        <v>12</v>
      </c>
    </row>
    <row r="81" spans="1:10" ht="13.9" customHeight="1" x14ac:dyDescent="0.2">
      <c r="A81" t="s">
        <v>1</v>
      </c>
      <c r="B81">
        <v>239</v>
      </c>
      <c r="C81">
        <v>229</v>
      </c>
      <c r="D81">
        <v>93</v>
      </c>
      <c r="E81">
        <v>166</v>
      </c>
      <c r="F81">
        <v>134</v>
      </c>
      <c r="G81">
        <v>275</v>
      </c>
      <c r="H81">
        <v>251</v>
      </c>
      <c r="I81">
        <v>147</v>
      </c>
      <c r="J81">
        <v>239</v>
      </c>
    </row>
    <row r="82" spans="1:10" ht="13.9" customHeight="1" x14ac:dyDescent="0.2">
      <c r="A82" t="s">
        <v>2</v>
      </c>
      <c r="B82">
        <v>117</v>
      </c>
      <c r="C82">
        <v>125</v>
      </c>
      <c r="D82">
        <v>225</v>
      </c>
      <c r="E82">
        <v>164</v>
      </c>
      <c r="F82">
        <v>212</v>
      </c>
      <c r="G82">
        <v>80</v>
      </c>
      <c r="H82">
        <v>103</v>
      </c>
      <c r="I82">
        <v>199</v>
      </c>
      <c r="J82">
        <v>110</v>
      </c>
    </row>
    <row r="83" spans="1:10" ht="13.9" customHeight="1" x14ac:dyDescent="0.2">
      <c r="A83" t="s">
        <v>3</v>
      </c>
      <c r="B83">
        <v>9</v>
      </c>
      <c r="C83">
        <v>10</v>
      </c>
      <c r="D83">
        <v>41</v>
      </c>
      <c r="E83">
        <v>26</v>
      </c>
      <c r="F83">
        <v>16</v>
      </c>
      <c r="G83">
        <v>8</v>
      </c>
      <c r="H83">
        <v>10</v>
      </c>
      <c r="I83">
        <v>7</v>
      </c>
      <c r="J83">
        <v>9</v>
      </c>
    </row>
    <row r="84" spans="1:10" ht="13.9" customHeight="1" x14ac:dyDescent="0.2">
      <c r="A84" t="s">
        <v>4</v>
      </c>
      <c r="B84">
        <v>0</v>
      </c>
      <c r="C84">
        <v>0</v>
      </c>
      <c r="D84">
        <v>6</v>
      </c>
      <c r="E84">
        <v>7</v>
      </c>
      <c r="F84">
        <v>3</v>
      </c>
      <c r="G84">
        <v>2</v>
      </c>
      <c r="H84">
        <v>1</v>
      </c>
      <c r="I84">
        <v>9</v>
      </c>
      <c r="J84">
        <v>7</v>
      </c>
    </row>
    <row r="85" spans="1:10" ht="13.9" customHeight="1" x14ac:dyDescent="0.2">
      <c r="E85">
        <v>2</v>
      </c>
      <c r="G85">
        <v>0</v>
      </c>
      <c r="I85">
        <v>3</v>
      </c>
    </row>
    <row r="86" spans="1:10" ht="13.9" customHeight="1" x14ac:dyDescent="0.2">
      <c r="A86" t="s">
        <v>13</v>
      </c>
    </row>
    <row r="96" spans="1:10" ht="13.9" customHeight="1" x14ac:dyDescent="0.3">
      <c r="A96" s="6">
        <v>2017</v>
      </c>
    </row>
    <row r="97" spans="1:10" ht="13.9" customHeight="1" x14ac:dyDescent="0.3">
      <c r="A97" s="6"/>
    </row>
    <row r="98" spans="1:10" ht="13.9" customHeight="1" x14ac:dyDescent="0.2">
      <c r="A98" s="2" t="s">
        <v>18</v>
      </c>
      <c r="B98" s="2" t="s">
        <v>10</v>
      </c>
      <c r="C98" s="2" t="s">
        <v>7</v>
      </c>
      <c r="D98" s="2" t="s">
        <v>6</v>
      </c>
      <c r="E98" s="2" t="s">
        <v>15</v>
      </c>
      <c r="F98" s="2" t="s">
        <v>9</v>
      </c>
      <c r="G98" s="2" t="s">
        <v>8</v>
      </c>
      <c r="H98" s="2" t="s">
        <v>5</v>
      </c>
      <c r="I98" s="2" t="s">
        <v>12</v>
      </c>
      <c r="J98" s="2" t="s">
        <v>11</v>
      </c>
    </row>
    <row r="99" spans="1:10" x14ac:dyDescent="0.2">
      <c r="A99" t="s">
        <v>1</v>
      </c>
      <c r="B99">
        <v>262</v>
      </c>
      <c r="C99">
        <v>214</v>
      </c>
      <c r="D99">
        <v>72</v>
      </c>
      <c r="E99">
        <v>184</v>
      </c>
      <c r="F99">
        <v>126</v>
      </c>
      <c r="G99">
        <v>267</v>
      </c>
      <c r="H99" s="3">
        <v>170</v>
      </c>
      <c r="I99">
        <v>222</v>
      </c>
      <c r="J99">
        <v>262</v>
      </c>
    </row>
    <row r="100" spans="1:10" x14ac:dyDescent="0.2">
      <c r="A100" t="s">
        <v>2</v>
      </c>
      <c r="B100">
        <v>99</v>
      </c>
      <c r="C100">
        <v>146</v>
      </c>
      <c r="D100">
        <v>253</v>
      </c>
      <c r="E100">
        <v>156</v>
      </c>
      <c r="F100">
        <v>217</v>
      </c>
      <c r="G100">
        <v>82</v>
      </c>
      <c r="H100" s="3">
        <v>179</v>
      </c>
      <c r="I100">
        <v>119</v>
      </c>
      <c r="J100">
        <v>94</v>
      </c>
    </row>
    <row r="101" spans="1:10" x14ac:dyDescent="0.2">
      <c r="A101" t="s">
        <v>3</v>
      </c>
      <c r="B101">
        <v>4</v>
      </c>
      <c r="C101">
        <v>5</v>
      </c>
      <c r="D101">
        <v>39</v>
      </c>
      <c r="E101">
        <v>22</v>
      </c>
      <c r="F101">
        <v>20</v>
      </c>
      <c r="G101">
        <v>10</v>
      </c>
      <c r="H101" s="3">
        <v>8</v>
      </c>
      <c r="I101">
        <v>13</v>
      </c>
      <c r="J101">
        <v>4</v>
      </c>
    </row>
    <row r="102" spans="1:10" x14ac:dyDescent="0.2">
      <c r="A102" t="s">
        <v>4</v>
      </c>
      <c r="B102">
        <v>0</v>
      </c>
      <c r="C102">
        <v>0</v>
      </c>
      <c r="D102">
        <v>1</v>
      </c>
      <c r="E102">
        <v>3</v>
      </c>
      <c r="F102">
        <v>2</v>
      </c>
      <c r="G102">
        <v>5</v>
      </c>
      <c r="H102" s="3">
        <v>7</v>
      </c>
      <c r="I102">
        <v>10</v>
      </c>
      <c r="J102">
        <v>2</v>
      </c>
    </row>
    <row r="103" spans="1:10" x14ac:dyDescent="0.2">
      <c r="A103" t="s">
        <v>20</v>
      </c>
      <c r="G103">
        <v>1</v>
      </c>
    </row>
    <row r="104" spans="1:10" x14ac:dyDescent="0.2">
      <c r="A104" t="s">
        <v>13</v>
      </c>
    </row>
    <row r="114" spans="1:10" ht="13.9" customHeight="1" x14ac:dyDescent="0.3">
      <c r="A114" s="6">
        <v>2016</v>
      </c>
    </row>
    <row r="115" spans="1:10" ht="13.9" customHeight="1" x14ac:dyDescent="0.3">
      <c r="A115" s="6"/>
    </row>
    <row r="116" spans="1:10" x14ac:dyDescent="0.2">
      <c r="A116" s="2" t="s">
        <v>18</v>
      </c>
      <c r="B116" s="2" t="s">
        <v>10</v>
      </c>
      <c r="C116" s="2" t="s">
        <v>7</v>
      </c>
      <c r="D116" s="2" t="s">
        <v>6</v>
      </c>
      <c r="E116" s="2" t="s">
        <v>15</v>
      </c>
      <c r="F116" s="2" t="s">
        <v>9</v>
      </c>
      <c r="G116" s="2" t="s">
        <v>8</v>
      </c>
      <c r="H116" s="2" t="s">
        <v>5</v>
      </c>
      <c r="I116" s="2" t="s">
        <v>12</v>
      </c>
      <c r="J116" s="2" t="s">
        <v>11</v>
      </c>
    </row>
    <row r="117" spans="1:10" x14ac:dyDescent="0.2">
      <c r="A117" t="s">
        <v>1</v>
      </c>
      <c r="B117">
        <v>280</v>
      </c>
      <c r="C117">
        <v>227</v>
      </c>
      <c r="D117">
        <v>92</v>
      </c>
      <c r="E117">
        <v>164</v>
      </c>
      <c r="F117">
        <v>122</v>
      </c>
      <c r="G117">
        <v>327</v>
      </c>
      <c r="H117">
        <v>216</v>
      </c>
      <c r="I117">
        <v>279</v>
      </c>
      <c r="J117">
        <v>268</v>
      </c>
    </row>
    <row r="118" spans="1:10" x14ac:dyDescent="0.2">
      <c r="A118" t="s">
        <v>2</v>
      </c>
      <c r="B118">
        <v>85</v>
      </c>
      <c r="C118">
        <v>130</v>
      </c>
      <c r="D118">
        <v>245</v>
      </c>
      <c r="E118">
        <v>179</v>
      </c>
      <c r="F118">
        <v>224</v>
      </c>
      <c r="G118">
        <v>37</v>
      </c>
      <c r="H118">
        <v>135</v>
      </c>
      <c r="I118">
        <v>84</v>
      </c>
      <c r="J118">
        <v>92</v>
      </c>
    </row>
    <row r="119" spans="1:10" x14ac:dyDescent="0.2">
      <c r="A119" t="s">
        <v>3</v>
      </c>
      <c r="B119">
        <v>1</v>
      </c>
      <c r="C119">
        <v>7</v>
      </c>
      <c r="D119">
        <v>25</v>
      </c>
      <c r="E119">
        <v>22</v>
      </c>
      <c r="F119">
        <v>18</v>
      </c>
      <c r="G119">
        <v>2</v>
      </c>
      <c r="H119">
        <v>13</v>
      </c>
      <c r="I119">
        <v>2</v>
      </c>
      <c r="J119">
        <v>5</v>
      </c>
    </row>
    <row r="120" spans="1:10" x14ac:dyDescent="0.2">
      <c r="A120" t="s">
        <v>4</v>
      </c>
      <c r="B120">
        <v>0</v>
      </c>
      <c r="C120">
        <v>2</v>
      </c>
      <c r="D120">
        <v>4</v>
      </c>
      <c r="E120">
        <v>1</v>
      </c>
      <c r="F120">
        <v>2</v>
      </c>
      <c r="G120">
        <v>0</v>
      </c>
      <c r="H120">
        <v>2</v>
      </c>
      <c r="I120">
        <v>1</v>
      </c>
      <c r="J120">
        <v>1</v>
      </c>
    </row>
    <row r="122" spans="1:10" x14ac:dyDescent="0.2">
      <c r="A122" t="s">
        <v>13</v>
      </c>
    </row>
    <row r="130" spans="1:10" ht="13.9" customHeight="1" x14ac:dyDescent="0.3">
      <c r="A130" s="6">
        <v>2015</v>
      </c>
    </row>
    <row r="131" spans="1:10" ht="13.9" customHeight="1" x14ac:dyDescent="0.3">
      <c r="A131" s="6"/>
    </row>
    <row r="132" spans="1:10" x14ac:dyDescent="0.2">
      <c r="A132" s="2" t="s">
        <v>18</v>
      </c>
      <c r="B132" s="2" t="s">
        <v>10</v>
      </c>
      <c r="C132" s="2" t="s">
        <v>7</v>
      </c>
      <c r="D132" s="2" t="s">
        <v>6</v>
      </c>
      <c r="E132" s="2" t="s">
        <v>15</v>
      </c>
      <c r="F132" s="2" t="s">
        <v>9</v>
      </c>
      <c r="G132" s="2" t="s">
        <v>8</v>
      </c>
      <c r="H132" s="2" t="s">
        <v>5</v>
      </c>
      <c r="I132" s="2" t="s">
        <v>12</v>
      </c>
      <c r="J132" s="2" t="s">
        <v>11</v>
      </c>
    </row>
    <row r="133" spans="1:10" x14ac:dyDescent="0.2">
      <c r="A133" t="s">
        <v>1</v>
      </c>
      <c r="B133">
        <v>239</v>
      </c>
      <c r="C133">
        <v>192</v>
      </c>
      <c r="D133">
        <v>84</v>
      </c>
      <c r="E133">
        <v>144</v>
      </c>
      <c r="F133">
        <v>122</v>
      </c>
      <c r="G133">
        <v>249</v>
      </c>
      <c r="H133">
        <v>198</v>
      </c>
      <c r="I133">
        <v>189</v>
      </c>
      <c r="J133">
        <v>217</v>
      </c>
    </row>
    <row r="134" spans="1:10" x14ac:dyDescent="0.2">
      <c r="A134" t="s">
        <v>2</v>
      </c>
      <c r="B134">
        <v>116</v>
      </c>
      <c r="C134">
        <v>162</v>
      </c>
      <c r="D134">
        <v>255</v>
      </c>
      <c r="E134">
        <v>176</v>
      </c>
      <c r="F134">
        <v>213</v>
      </c>
      <c r="G134">
        <v>109</v>
      </c>
      <c r="H134">
        <v>153</v>
      </c>
      <c r="I134">
        <v>158</v>
      </c>
      <c r="J134">
        <v>134</v>
      </c>
    </row>
    <row r="135" spans="1:10" x14ac:dyDescent="0.2">
      <c r="A135" t="s">
        <v>3</v>
      </c>
      <c r="B135">
        <v>10</v>
      </c>
      <c r="C135">
        <v>11</v>
      </c>
      <c r="D135">
        <v>24</v>
      </c>
      <c r="E135">
        <v>30</v>
      </c>
      <c r="F135">
        <v>28</v>
      </c>
      <c r="G135">
        <v>4</v>
      </c>
      <c r="H135">
        <v>14</v>
      </c>
      <c r="I135">
        <v>15</v>
      </c>
      <c r="J135">
        <v>11</v>
      </c>
    </row>
    <row r="136" spans="1:10" x14ac:dyDescent="0.2">
      <c r="A136" t="s">
        <v>4</v>
      </c>
      <c r="B136">
        <v>0</v>
      </c>
      <c r="C136">
        <v>0</v>
      </c>
      <c r="D136">
        <v>2</v>
      </c>
      <c r="E136">
        <v>14</v>
      </c>
      <c r="F136">
        <v>2</v>
      </c>
      <c r="G136">
        <v>3</v>
      </c>
      <c r="H136">
        <v>0</v>
      </c>
      <c r="I136">
        <v>3</v>
      </c>
      <c r="J136">
        <v>3</v>
      </c>
    </row>
    <row r="138" spans="1:10" x14ac:dyDescent="0.2">
      <c r="A138" t="s">
        <v>13</v>
      </c>
    </row>
    <row r="149" spans="1:10" ht="13.9" customHeight="1" x14ac:dyDescent="0.3">
      <c r="A149" s="6">
        <v>2014</v>
      </c>
    </row>
    <row r="150" spans="1:10" ht="13.9" customHeight="1" x14ac:dyDescent="0.3">
      <c r="A150" s="6"/>
    </row>
    <row r="151" spans="1:10" x14ac:dyDescent="0.2">
      <c r="A151" s="2" t="s">
        <v>18</v>
      </c>
      <c r="B151" s="2" t="s">
        <v>10</v>
      </c>
      <c r="C151" s="2" t="s">
        <v>7</v>
      </c>
      <c r="D151" s="2" t="s">
        <v>6</v>
      </c>
      <c r="E151" s="2" t="s">
        <v>15</v>
      </c>
      <c r="F151" s="2" t="s">
        <v>9</v>
      </c>
      <c r="G151" s="2" t="s">
        <v>8</v>
      </c>
      <c r="H151" s="2" t="s">
        <v>5</v>
      </c>
      <c r="I151" s="2" t="s">
        <v>12</v>
      </c>
      <c r="J151" s="2" t="s">
        <v>11</v>
      </c>
    </row>
    <row r="152" spans="1:10" x14ac:dyDescent="0.2">
      <c r="A152" t="s">
        <v>1</v>
      </c>
      <c r="B152">
        <v>249</v>
      </c>
      <c r="C152">
        <v>212</v>
      </c>
      <c r="D152">
        <v>102</v>
      </c>
      <c r="E152">
        <v>147</v>
      </c>
      <c r="F152">
        <v>84</v>
      </c>
      <c r="G152">
        <v>277</v>
      </c>
      <c r="H152">
        <v>200</v>
      </c>
      <c r="I152">
        <v>233</v>
      </c>
      <c r="J152">
        <v>203</v>
      </c>
    </row>
    <row r="153" spans="1:10" x14ac:dyDescent="0.2">
      <c r="A153" t="s">
        <v>2</v>
      </c>
      <c r="B153">
        <v>116</v>
      </c>
      <c r="C153">
        <v>148</v>
      </c>
      <c r="D153">
        <v>229</v>
      </c>
      <c r="E153">
        <v>204</v>
      </c>
      <c r="F153">
        <v>260</v>
      </c>
      <c r="G153">
        <v>80</v>
      </c>
      <c r="H153">
        <v>155</v>
      </c>
      <c r="I153">
        <v>125</v>
      </c>
      <c r="J153">
        <v>156</v>
      </c>
    </row>
    <row r="154" spans="1:10" x14ac:dyDescent="0.2">
      <c r="A154" t="s">
        <v>3</v>
      </c>
      <c r="B154">
        <v>0</v>
      </c>
      <c r="C154">
        <v>5</v>
      </c>
      <c r="D154">
        <v>33</v>
      </c>
      <c r="E154">
        <v>13</v>
      </c>
      <c r="F154">
        <v>18</v>
      </c>
      <c r="G154">
        <v>7</v>
      </c>
      <c r="H154">
        <v>10</v>
      </c>
      <c r="I154">
        <v>7</v>
      </c>
      <c r="J154">
        <v>6</v>
      </c>
    </row>
    <row r="155" spans="1:10" x14ac:dyDescent="0.2">
      <c r="A155" t="s">
        <v>4</v>
      </c>
      <c r="B155">
        <v>0</v>
      </c>
      <c r="C155">
        <v>0</v>
      </c>
      <c r="D155">
        <v>1</v>
      </c>
      <c r="E155">
        <v>1</v>
      </c>
      <c r="F155">
        <v>3</v>
      </c>
      <c r="G155">
        <v>1</v>
      </c>
      <c r="H155">
        <v>0</v>
      </c>
      <c r="I155">
        <v>0</v>
      </c>
      <c r="J155">
        <v>0</v>
      </c>
    </row>
    <row r="157" spans="1:10" x14ac:dyDescent="0.2">
      <c r="A157" t="s">
        <v>13</v>
      </c>
    </row>
    <row r="170" spans="1:10" ht="13.9" customHeight="1" x14ac:dyDescent="0.3">
      <c r="A170" s="6">
        <v>2013</v>
      </c>
    </row>
    <row r="171" spans="1:10" ht="13.9" customHeight="1" x14ac:dyDescent="0.3">
      <c r="A171" s="6"/>
    </row>
    <row r="172" spans="1:10" x14ac:dyDescent="0.2">
      <c r="A172" s="2" t="s">
        <v>18</v>
      </c>
      <c r="B172" s="2" t="s">
        <v>10</v>
      </c>
      <c r="C172" s="2" t="s">
        <v>7</v>
      </c>
      <c r="D172" s="2" t="s">
        <v>6</v>
      </c>
      <c r="E172" s="2" t="s">
        <v>15</v>
      </c>
      <c r="F172" s="2" t="s">
        <v>9</v>
      </c>
      <c r="G172" s="2" t="s">
        <v>8</v>
      </c>
      <c r="H172" s="2" t="s">
        <v>5</v>
      </c>
      <c r="I172" s="2" t="s">
        <v>12</v>
      </c>
      <c r="J172" s="2" t="s">
        <v>11</v>
      </c>
    </row>
    <row r="173" spans="1:10" x14ac:dyDescent="0.2">
      <c r="A173" t="s">
        <v>1</v>
      </c>
      <c r="B173">
        <v>249</v>
      </c>
      <c r="C173">
        <v>244</v>
      </c>
      <c r="D173">
        <v>100</v>
      </c>
      <c r="E173">
        <v>155</v>
      </c>
      <c r="F173">
        <v>103</v>
      </c>
      <c r="G173">
        <v>234</v>
      </c>
      <c r="H173">
        <v>160</v>
      </c>
      <c r="I173">
        <v>192</v>
      </c>
      <c r="J173">
        <v>108</v>
      </c>
    </row>
    <row r="174" spans="1:10" x14ac:dyDescent="0.2">
      <c r="A174" t="s">
        <v>2</v>
      </c>
      <c r="B174">
        <v>112</v>
      </c>
      <c r="C174">
        <v>118</v>
      </c>
      <c r="D174">
        <v>221</v>
      </c>
      <c r="E174">
        <v>185</v>
      </c>
      <c r="F174">
        <v>243</v>
      </c>
      <c r="G174">
        <v>114</v>
      </c>
      <c r="H174">
        <v>196</v>
      </c>
      <c r="I174">
        <v>165</v>
      </c>
      <c r="J174">
        <v>207</v>
      </c>
    </row>
    <row r="175" spans="1:10" x14ac:dyDescent="0.2">
      <c r="A175" t="s">
        <v>3</v>
      </c>
      <c r="B175">
        <v>4</v>
      </c>
      <c r="C175">
        <v>3</v>
      </c>
      <c r="D175">
        <v>36</v>
      </c>
      <c r="E175">
        <v>20</v>
      </c>
      <c r="F175">
        <v>19</v>
      </c>
      <c r="G175">
        <v>13</v>
      </c>
      <c r="H175">
        <v>9</v>
      </c>
      <c r="I175">
        <v>8</v>
      </c>
      <c r="J175">
        <v>44</v>
      </c>
    </row>
    <row r="176" spans="1:10" x14ac:dyDescent="0.2">
      <c r="A176" t="s">
        <v>4</v>
      </c>
      <c r="B176">
        <v>0</v>
      </c>
      <c r="C176">
        <v>0</v>
      </c>
      <c r="D176">
        <v>8</v>
      </c>
      <c r="E176">
        <v>5</v>
      </c>
      <c r="F176">
        <v>0</v>
      </c>
      <c r="G176">
        <v>4</v>
      </c>
      <c r="H176">
        <v>0</v>
      </c>
      <c r="I176">
        <v>0</v>
      </c>
      <c r="J176">
        <v>6</v>
      </c>
    </row>
    <row r="178" spans="1:10" x14ac:dyDescent="0.2">
      <c r="A178" t="s">
        <v>13</v>
      </c>
    </row>
    <row r="190" spans="1:10" ht="13.9" customHeight="1" x14ac:dyDescent="0.3">
      <c r="A190" s="6">
        <v>2012</v>
      </c>
    </row>
    <row r="191" spans="1:10" ht="13.9" customHeight="1" x14ac:dyDescent="0.3">
      <c r="A191" s="6"/>
    </row>
    <row r="192" spans="1:10" x14ac:dyDescent="0.2">
      <c r="A192" s="2" t="s">
        <v>18</v>
      </c>
      <c r="B192" s="2" t="s">
        <v>10</v>
      </c>
      <c r="C192" s="2" t="s">
        <v>7</v>
      </c>
      <c r="D192" s="2" t="s">
        <v>6</v>
      </c>
      <c r="E192" s="2" t="s">
        <v>15</v>
      </c>
      <c r="F192" s="2" t="s">
        <v>9</v>
      </c>
      <c r="G192" s="2" t="s">
        <v>8</v>
      </c>
      <c r="H192" s="2" t="s">
        <v>5</v>
      </c>
      <c r="I192" s="2" t="s">
        <v>12</v>
      </c>
      <c r="J192" s="2" t="s">
        <v>11</v>
      </c>
    </row>
    <row r="193" spans="1:10" x14ac:dyDescent="0.2">
      <c r="A193" t="s">
        <v>1</v>
      </c>
      <c r="B193">
        <v>249</v>
      </c>
      <c r="C193">
        <v>193</v>
      </c>
      <c r="D193">
        <v>110</v>
      </c>
      <c r="E193">
        <v>130</v>
      </c>
      <c r="F193">
        <v>93</v>
      </c>
      <c r="G193">
        <v>272</v>
      </c>
      <c r="H193">
        <v>221</v>
      </c>
      <c r="I193">
        <v>234</v>
      </c>
      <c r="J193">
        <v>222</v>
      </c>
    </row>
    <row r="194" spans="1:10" x14ac:dyDescent="0.2">
      <c r="A194" t="s">
        <v>2</v>
      </c>
      <c r="B194">
        <v>109</v>
      </c>
      <c r="C194">
        <v>147</v>
      </c>
      <c r="D194">
        <v>186</v>
      </c>
      <c r="E194">
        <v>188</v>
      </c>
      <c r="F194">
        <v>230</v>
      </c>
      <c r="G194">
        <v>91</v>
      </c>
      <c r="H194">
        <v>138</v>
      </c>
      <c r="I194">
        <v>120</v>
      </c>
      <c r="J194">
        <v>128</v>
      </c>
    </row>
    <row r="195" spans="1:10" x14ac:dyDescent="0.2">
      <c r="A195" t="s">
        <v>3</v>
      </c>
      <c r="B195">
        <v>6</v>
      </c>
      <c r="C195">
        <v>22</v>
      </c>
      <c r="D195">
        <v>63</v>
      </c>
      <c r="E195">
        <v>37</v>
      </c>
      <c r="F195">
        <v>34</v>
      </c>
      <c r="G195">
        <v>3</v>
      </c>
      <c r="H195">
        <v>6</v>
      </c>
      <c r="I195">
        <v>11</v>
      </c>
      <c r="J195">
        <v>12</v>
      </c>
    </row>
    <row r="196" spans="1:10" x14ac:dyDescent="0.2">
      <c r="A196" t="s">
        <v>4</v>
      </c>
      <c r="B196">
        <v>2</v>
      </c>
      <c r="C196">
        <v>3</v>
      </c>
      <c r="D196">
        <v>7</v>
      </c>
      <c r="E196">
        <v>9</v>
      </c>
      <c r="F196">
        <v>9</v>
      </c>
      <c r="G196">
        <v>0</v>
      </c>
      <c r="H196">
        <v>1</v>
      </c>
      <c r="I196">
        <v>1</v>
      </c>
      <c r="J196">
        <v>4</v>
      </c>
    </row>
    <row r="197" spans="1:10" x14ac:dyDescent="0.2">
      <c r="A197" t="s">
        <v>20</v>
      </c>
      <c r="B197">
        <v>0</v>
      </c>
      <c r="C197">
        <v>1</v>
      </c>
      <c r="D197">
        <v>0</v>
      </c>
      <c r="E197">
        <v>2</v>
      </c>
      <c r="F197">
        <v>0</v>
      </c>
      <c r="G197">
        <v>0</v>
      </c>
      <c r="H197">
        <v>0</v>
      </c>
      <c r="I197">
        <v>0</v>
      </c>
      <c r="J197">
        <v>0</v>
      </c>
    </row>
    <row r="199" spans="1:10" x14ac:dyDescent="0.2">
      <c r="A199" t="s">
        <v>13</v>
      </c>
    </row>
    <row r="209" spans="1:10" ht="13.9" customHeight="1" x14ac:dyDescent="0.3">
      <c r="A209" s="6">
        <v>2011</v>
      </c>
    </row>
    <row r="210" spans="1:10" ht="13.9" customHeight="1" x14ac:dyDescent="0.3">
      <c r="A210" s="6"/>
    </row>
    <row r="211" spans="1:10" x14ac:dyDescent="0.2">
      <c r="A211" s="2" t="s">
        <v>18</v>
      </c>
      <c r="B211" s="2" t="s">
        <v>10</v>
      </c>
      <c r="C211" s="2" t="s">
        <v>7</v>
      </c>
      <c r="D211" s="2" t="s">
        <v>6</v>
      </c>
      <c r="E211" s="2" t="s">
        <v>15</v>
      </c>
      <c r="F211" s="2" t="s">
        <v>9</v>
      </c>
      <c r="G211" s="2" t="s">
        <v>8</v>
      </c>
      <c r="H211" s="2" t="s">
        <v>5</v>
      </c>
      <c r="I211" s="2" t="s">
        <v>12</v>
      </c>
      <c r="J211" s="2" t="s">
        <v>11</v>
      </c>
    </row>
    <row r="212" spans="1:10" x14ac:dyDescent="0.2">
      <c r="A212" t="s">
        <v>1</v>
      </c>
      <c r="B212">
        <v>218</v>
      </c>
      <c r="C212">
        <v>153</v>
      </c>
      <c r="D212">
        <v>103</v>
      </c>
      <c r="E212">
        <v>103</v>
      </c>
      <c r="F212">
        <v>98</v>
      </c>
      <c r="G212">
        <v>256</v>
      </c>
      <c r="H212">
        <v>180</v>
      </c>
      <c r="I212">
        <v>237</v>
      </c>
      <c r="J212">
        <v>209</v>
      </c>
    </row>
    <row r="213" spans="1:10" x14ac:dyDescent="0.2">
      <c r="A213" t="s">
        <v>2</v>
      </c>
      <c r="B213">
        <v>133</v>
      </c>
      <c r="C213">
        <v>167</v>
      </c>
      <c r="D213">
        <v>205</v>
      </c>
      <c r="E213">
        <v>205</v>
      </c>
      <c r="F213">
        <v>236</v>
      </c>
      <c r="G213">
        <v>92</v>
      </c>
      <c r="H213">
        <v>173</v>
      </c>
      <c r="I213">
        <v>115</v>
      </c>
      <c r="J213">
        <v>134</v>
      </c>
    </row>
    <row r="214" spans="1:10" x14ac:dyDescent="0.2">
      <c r="A214" t="s">
        <v>3</v>
      </c>
      <c r="B214">
        <v>13</v>
      </c>
      <c r="C214">
        <v>37</v>
      </c>
      <c r="D214">
        <v>51</v>
      </c>
      <c r="E214">
        <v>44</v>
      </c>
      <c r="F214">
        <v>19</v>
      </c>
      <c r="G214">
        <v>14</v>
      </c>
      <c r="H214">
        <v>12</v>
      </c>
      <c r="I214">
        <v>12</v>
      </c>
      <c r="J214">
        <v>20</v>
      </c>
    </row>
    <row r="215" spans="1:10" x14ac:dyDescent="0.2">
      <c r="A215" t="s">
        <v>4</v>
      </c>
      <c r="B215">
        <v>1</v>
      </c>
      <c r="C215">
        <v>8</v>
      </c>
      <c r="D215">
        <v>6</v>
      </c>
      <c r="E215">
        <v>11</v>
      </c>
      <c r="F215">
        <v>12</v>
      </c>
      <c r="G215">
        <v>3</v>
      </c>
      <c r="H215">
        <v>0</v>
      </c>
      <c r="I215">
        <v>1</v>
      </c>
      <c r="J215">
        <v>2</v>
      </c>
    </row>
    <row r="216" spans="1:10" x14ac:dyDescent="0.2">
      <c r="A216" t="s">
        <v>20</v>
      </c>
      <c r="B216">
        <v>0</v>
      </c>
      <c r="C216">
        <v>0</v>
      </c>
      <c r="D216">
        <v>0</v>
      </c>
      <c r="E216">
        <v>2</v>
      </c>
      <c r="F216">
        <v>0</v>
      </c>
      <c r="G216">
        <v>0</v>
      </c>
      <c r="H216">
        <v>0</v>
      </c>
      <c r="I216">
        <v>0</v>
      </c>
      <c r="J216">
        <v>0</v>
      </c>
    </row>
    <row r="218" spans="1:10" x14ac:dyDescent="0.2">
      <c r="A218" t="s">
        <v>13</v>
      </c>
    </row>
    <row r="228" spans="1:10" ht="13.9" customHeight="1" x14ac:dyDescent="0.3">
      <c r="A228" s="6">
        <v>2010</v>
      </c>
    </row>
    <row r="229" spans="1:10" ht="13.9" customHeight="1" x14ac:dyDescent="0.3">
      <c r="A229" s="6"/>
    </row>
    <row r="230" spans="1:10" x14ac:dyDescent="0.2">
      <c r="A230" s="2" t="s">
        <v>18</v>
      </c>
      <c r="B230" s="2" t="s">
        <v>10</v>
      </c>
      <c r="C230" s="2" t="s">
        <v>7</v>
      </c>
      <c r="D230" s="2" t="s">
        <v>6</v>
      </c>
      <c r="E230" s="2" t="s">
        <v>15</v>
      </c>
      <c r="F230" s="2" t="s">
        <v>9</v>
      </c>
      <c r="G230" s="2" t="s">
        <v>8</v>
      </c>
      <c r="H230" s="2" t="s">
        <v>5</v>
      </c>
      <c r="I230" s="2" t="s">
        <v>12</v>
      </c>
      <c r="J230" s="2" t="s">
        <v>11</v>
      </c>
    </row>
    <row r="231" spans="1:10" x14ac:dyDescent="0.2">
      <c r="A231" t="s">
        <v>1</v>
      </c>
      <c r="B231">
        <v>268</v>
      </c>
      <c r="C231">
        <v>141</v>
      </c>
      <c r="D231">
        <v>103</v>
      </c>
      <c r="E231">
        <v>118</v>
      </c>
      <c r="F231">
        <v>112</v>
      </c>
      <c r="G231">
        <v>294</v>
      </c>
      <c r="H231">
        <v>197</v>
      </c>
      <c r="I231">
        <v>266</v>
      </c>
      <c r="J231">
        <v>238</v>
      </c>
    </row>
    <row r="232" spans="1:10" x14ac:dyDescent="0.2">
      <c r="A232" t="s">
        <v>2</v>
      </c>
      <c r="B232">
        <v>87</v>
      </c>
      <c r="C232">
        <v>186</v>
      </c>
      <c r="D232">
        <v>224</v>
      </c>
      <c r="E232">
        <v>203</v>
      </c>
      <c r="F232">
        <v>205</v>
      </c>
      <c r="G232">
        <v>68</v>
      </c>
      <c r="H232">
        <v>154</v>
      </c>
      <c r="I232">
        <v>96</v>
      </c>
      <c r="J232">
        <v>116</v>
      </c>
    </row>
    <row r="233" spans="1:10" x14ac:dyDescent="0.2">
      <c r="A233" t="s">
        <v>3</v>
      </c>
      <c r="B233">
        <v>10</v>
      </c>
      <c r="C233">
        <v>34</v>
      </c>
      <c r="D233">
        <v>36</v>
      </c>
      <c r="E233">
        <v>27</v>
      </c>
      <c r="F233">
        <v>36</v>
      </c>
      <c r="G233">
        <v>2</v>
      </c>
      <c r="H233">
        <v>13</v>
      </c>
      <c r="I233">
        <v>3</v>
      </c>
      <c r="J233">
        <v>9</v>
      </c>
    </row>
    <row r="234" spans="1:10" x14ac:dyDescent="0.2">
      <c r="A234" t="s">
        <v>4</v>
      </c>
      <c r="B234">
        <v>0</v>
      </c>
      <c r="C234">
        <v>4</v>
      </c>
      <c r="D234">
        <v>2</v>
      </c>
      <c r="E234">
        <v>17</v>
      </c>
      <c r="F234">
        <v>12</v>
      </c>
      <c r="G234">
        <v>1</v>
      </c>
      <c r="H234">
        <v>1</v>
      </c>
      <c r="I234">
        <v>0</v>
      </c>
      <c r="J234">
        <v>2</v>
      </c>
    </row>
    <row r="235" spans="1:10" x14ac:dyDescent="0.2">
      <c r="A235" t="s">
        <v>20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</row>
    <row r="237" spans="1:10" x14ac:dyDescent="0.2">
      <c r="A237" t="s">
        <v>13</v>
      </c>
    </row>
    <row r="247" spans="1:10" ht="13.9" customHeight="1" x14ac:dyDescent="0.3">
      <c r="A247" s="6">
        <v>2009</v>
      </c>
    </row>
    <row r="248" spans="1:10" ht="13.9" customHeight="1" x14ac:dyDescent="0.3">
      <c r="A248" s="6"/>
    </row>
    <row r="249" spans="1:10" x14ac:dyDescent="0.2">
      <c r="A249" s="2" t="s">
        <v>18</v>
      </c>
      <c r="B249" s="2" t="s">
        <v>10</v>
      </c>
      <c r="C249" s="2" t="s">
        <v>7</v>
      </c>
      <c r="D249" s="2" t="s">
        <v>6</v>
      </c>
      <c r="E249" s="2" t="s">
        <v>15</v>
      </c>
      <c r="F249" s="2" t="s">
        <v>9</v>
      </c>
      <c r="G249" s="2" t="s">
        <v>8</v>
      </c>
      <c r="H249" s="2" t="s">
        <v>5</v>
      </c>
      <c r="I249" s="2" t="s">
        <v>12</v>
      </c>
      <c r="J249" s="2" t="s">
        <v>11</v>
      </c>
    </row>
    <row r="250" spans="1:10" x14ac:dyDescent="0.2">
      <c r="A250" t="s">
        <v>1</v>
      </c>
      <c r="B250">
        <v>242</v>
      </c>
      <c r="C250">
        <v>170</v>
      </c>
      <c r="D250">
        <v>170</v>
      </c>
      <c r="E250">
        <v>97</v>
      </c>
      <c r="F250">
        <v>84</v>
      </c>
      <c r="G250">
        <v>228</v>
      </c>
      <c r="H250">
        <v>158</v>
      </c>
      <c r="I250">
        <v>130</v>
      </c>
      <c r="J250">
        <v>211</v>
      </c>
    </row>
    <row r="251" spans="1:10" x14ac:dyDescent="0.2">
      <c r="A251" t="s">
        <v>2</v>
      </c>
      <c r="B251">
        <v>118</v>
      </c>
      <c r="C251">
        <v>185</v>
      </c>
      <c r="D251">
        <v>185</v>
      </c>
      <c r="E251">
        <v>234</v>
      </c>
      <c r="F251">
        <v>257</v>
      </c>
      <c r="G251">
        <v>120</v>
      </c>
      <c r="H251">
        <v>190</v>
      </c>
      <c r="I251">
        <v>211</v>
      </c>
      <c r="J251">
        <v>146</v>
      </c>
    </row>
    <row r="252" spans="1:10" x14ac:dyDescent="0.2">
      <c r="A252" t="s">
        <v>3</v>
      </c>
      <c r="B252">
        <v>5</v>
      </c>
      <c r="C252">
        <v>10</v>
      </c>
      <c r="D252">
        <v>10</v>
      </c>
      <c r="E252">
        <v>22</v>
      </c>
      <c r="F252">
        <v>22</v>
      </c>
      <c r="G252">
        <v>16</v>
      </c>
      <c r="H252">
        <v>16</v>
      </c>
      <c r="I252">
        <v>23</v>
      </c>
      <c r="J252">
        <v>7</v>
      </c>
    </row>
    <row r="253" spans="1:10" x14ac:dyDescent="0.2">
      <c r="A253" t="s">
        <v>4</v>
      </c>
      <c r="B253">
        <v>0</v>
      </c>
      <c r="C253">
        <v>0</v>
      </c>
      <c r="D253">
        <v>0</v>
      </c>
      <c r="E253">
        <v>10</v>
      </c>
      <c r="F253">
        <v>2</v>
      </c>
      <c r="G253">
        <v>1</v>
      </c>
      <c r="H253">
        <v>1</v>
      </c>
      <c r="I253">
        <v>1</v>
      </c>
      <c r="J253">
        <v>1</v>
      </c>
    </row>
    <row r="254" spans="1:10" x14ac:dyDescent="0.2">
      <c r="A254" t="s">
        <v>20</v>
      </c>
      <c r="B254">
        <v>0</v>
      </c>
      <c r="C254">
        <v>0</v>
      </c>
      <c r="D254">
        <v>0</v>
      </c>
      <c r="E254">
        <v>2</v>
      </c>
      <c r="F254">
        <v>0</v>
      </c>
      <c r="G254">
        <v>0</v>
      </c>
      <c r="H254">
        <v>0</v>
      </c>
      <c r="I254">
        <v>0</v>
      </c>
      <c r="J254">
        <v>0</v>
      </c>
    </row>
    <row r="256" spans="1:10" x14ac:dyDescent="0.2">
      <c r="A256" t="s">
        <v>13</v>
      </c>
    </row>
    <row r="266" spans="1:10" ht="13.9" customHeight="1" x14ac:dyDescent="0.3">
      <c r="A266" s="6">
        <v>2008</v>
      </c>
    </row>
    <row r="267" spans="1:10" ht="13.9" customHeight="1" x14ac:dyDescent="0.3">
      <c r="A267" s="6"/>
    </row>
    <row r="268" spans="1:10" x14ac:dyDescent="0.2">
      <c r="A268" s="2" t="s">
        <v>18</v>
      </c>
      <c r="B268" s="2" t="s">
        <v>10</v>
      </c>
      <c r="C268" s="2" t="s">
        <v>7</v>
      </c>
      <c r="D268" s="2" t="s">
        <v>6</v>
      </c>
      <c r="E268" s="2" t="s">
        <v>15</v>
      </c>
      <c r="F268" s="2" t="s">
        <v>9</v>
      </c>
      <c r="G268" s="2" t="s">
        <v>8</v>
      </c>
      <c r="H268" s="2" t="s">
        <v>5</v>
      </c>
      <c r="I268" s="2" t="s">
        <v>12</v>
      </c>
      <c r="J268" s="2" t="s">
        <v>11</v>
      </c>
    </row>
    <row r="269" spans="1:10" x14ac:dyDescent="0.2">
      <c r="A269" t="s">
        <v>1</v>
      </c>
      <c r="B269">
        <v>241</v>
      </c>
      <c r="C269">
        <v>114</v>
      </c>
      <c r="D269">
        <v>124</v>
      </c>
      <c r="E269">
        <v>79</v>
      </c>
      <c r="F269">
        <v>85</v>
      </c>
      <c r="G269">
        <v>247</v>
      </c>
      <c r="H269">
        <v>165</v>
      </c>
      <c r="I269">
        <v>228</v>
      </c>
      <c r="J269">
        <v>202</v>
      </c>
    </row>
    <row r="270" spans="1:10" x14ac:dyDescent="0.2">
      <c r="A270" t="s">
        <v>2</v>
      </c>
      <c r="B270">
        <v>111</v>
      </c>
      <c r="C270">
        <v>202</v>
      </c>
      <c r="D270">
        <v>189</v>
      </c>
      <c r="E270">
        <v>238</v>
      </c>
      <c r="F270">
        <v>231</v>
      </c>
      <c r="G270">
        <v>110</v>
      </c>
      <c r="H270">
        <v>179</v>
      </c>
      <c r="I270">
        <v>128</v>
      </c>
      <c r="J270">
        <v>150</v>
      </c>
    </row>
    <row r="271" spans="1:10" x14ac:dyDescent="0.2">
      <c r="A271" t="s">
        <v>3</v>
      </c>
      <c r="B271">
        <v>14</v>
      </c>
      <c r="C271">
        <v>42</v>
      </c>
      <c r="D271">
        <v>51</v>
      </c>
      <c r="E271">
        <v>37</v>
      </c>
      <c r="F271">
        <v>38</v>
      </c>
      <c r="G271">
        <v>9</v>
      </c>
      <c r="H271">
        <v>16</v>
      </c>
      <c r="I271">
        <v>8</v>
      </c>
      <c r="J271">
        <v>14</v>
      </c>
    </row>
    <row r="272" spans="1:10" x14ac:dyDescent="0.2">
      <c r="A272" t="s">
        <v>4</v>
      </c>
      <c r="B272">
        <v>0</v>
      </c>
      <c r="C272">
        <v>8</v>
      </c>
      <c r="D272">
        <v>2</v>
      </c>
      <c r="E272">
        <v>9</v>
      </c>
      <c r="F272">
        <v>10</v>
      </c>
      <c r="G272">
        <v>0</v>
      </c>
      <c r="H272">
        <v>5</v>
      </c>
      <c r="I272">
        <v>2</v>
      </c>
      <c r="J272">
        <v>0</v>
      </c>
    </row>
    <row r="273" spans="1:10" x14ac:dyDescent="0.2">
      <c r="A273" t="s">
        <v>20</v>
      </c>
      <c r="B273">
        <v>0</v>
      </c>
      <c r="C273">
        <v>0</v>
      </c>
      <c r="D273">
        <v>0</v>
      </c>
      <c r="E273">
        <v>1</v>
      </c>
      <c r="F273">
        <v>2</v>
      </c>
      <c r="G273">
        <v>0</v>
      </c>
      <c r="H273">
        <v>1</v>
      </c>
      <c r="I273">
        <v>0</v>
      </c>
      <c r="J273">
        <v>0</v>
      </c>
    </row>
    <row r="275" spans="1:10" x14ac:dyDescent="0.2">
      <c r="A275" t="s">
        <v>13</v>
      </c>
    </row>
    <row r="285" spans="1:10" ht="13.9" customHeight="1" x14ac:dyDescent="0.3">
      <c r="A285" s="6">
        <v>2007</v>
      </c>
    </row>
    <row r="286" spans="1:10" ht="13.9" customHeight="1" x14ac:dyDescent="0.3">
      <c r="A286" s="6"/>
    </row>
    <row r="287" spans="1:10" x14ac:dyDescent="0.2">
      <c r="A287" s="2" t="s">
        <v>18</v>
      </c>
      <c r="B287" s="2" t="s">
        <v>10</v>
      </c>
      <c r="C287" s="2" t="s">
        <v>7</v>
      </c>
      <c r="D287" s="2" t="s">
        <v>6</v>
      </c>
      <c r="E287" s="2" t="s">
        <v>15</v>
      </c>
      <c r="F287" s="2" t="s">
        <v>9</v>
      </c>
      <c r="G287" s="2" t="s">
        <v>8</v>
      </c>
      <c r="H287" s="2" t="s">
        <v>5</v>
      </c>
      <c r="I287" s="2" t="s">
        <v>12</v>
      </c>
      <c r="J287" s="2" t="s">
        <v>11</v>
      </c>
    </row>
    <row r="288" spans="1:10" x14ac:dyDescent="0.2">
      <c r="A288" t="s">
        <v>1</v>
      </c>
      <c r="B288">
        <v>246</v>
      </c>
      <c r="C288">
        <v>102</v>
      </c>
      <c r="D288">
        <v>82</v>
      </c>
      <c r="E288">
        <v>54</v>
      </c>
      <c r="F288">
        <v>88</v>
      </c>
      <c r="G288">
        <v>247</v>
      </c>
      <c r="H288">
        <v>230</v>
      </c>
      <c r="I288">
        <v>217</v>
      </c>
      <c r="J288">
        <v>209</v>
      </c>
    </row>
    <row r="289" spans="1:10" x14ac:dyDescent="0.2">
      <c r="A289" t="s">
        <v>2</v>
      </c>
      <c r="B289">
        <v>111</v>
      </c>
      <c r="C289">
        <v>178</v>
      </c>
      <c r="D289">
        <v>191</v>
      </c>
      <c r="E289">
        <v>251</v>
      </c>
      <c r="F289">
        <v>217</v>
      </c>
      <c r="G289">
        <v>96</v>
      </c>
      <c r="H289">
        <v>120</v>
      </c>
      <c r="I289">
        <v>122</v>
      </c>
      <c r="J289">
        <v>148</v>
      </c>
    </row>
    <row r="290" spans="1:10" x14ac:dyDescent="0.2">
      <c r="A290" t="s">
        <v>3</v>
      </c>
      <c r="B290">
        <v>7</v>
      </c>
      <c r="C290">
        <v>64</v>
      </c>
      <c r="D290">
        <v>68</v>
      </c>
      <c r="E290">
        <v>41</v>
      </c>
      <c r="F290">
        <v>43</v>
      </c>
      <c r="G290">
        <v>20</v>
      </c>
      <c r="H290">
        <v>14</v>
      </c>
      <c r="I290">
        <v>21</v>
      </c>
      <c r="J290">
        <v>7</v>
      </c>
    </row>
    <row r="291" spans="1:10" x14ac:dyDescent="0.2">
      <c r="A291" t="s">
        <v>4</v>
      </c>
      <c r="B291">
        <v>1</v>
      </c>
      <c r="C291">
        <v>19</v>
      </c>
      <c r="D291">
        <v>23</v>
      </c>
      <c r="E291">
        <v>19</v>
      </c>
      <c r="F291">
        <v>14</v>
      </c>
      <c r="G291">
        <v>2</v>
      </c>
      <c r="H291">
        <v>1</v>
      </c>
      <c r="I291">
        <v>5</v>
      </c>
      <c r="J291">
        <v>1</v>
      </c>
    </row>
    <row r="292" spans="1:10" x14ac:dyDescent="0.2">
      <c r="A292" t="s">
        <v>20</v>
      </c>
      <c r="B292">
        <v>0</v>
      </c>
      <c r="C292">
        <v>2</v>
      </c>
      <c r="D292">
        <v>1</v>
      </c>
      <c r="E292">
        <v>0</v>
      </c>
      <c r="F292">
        <v>3</v>
      </c>
      <c r="G292">
        <v>0</v>
      </c>
      <c r="H292">
        <v>0</v>
      </c>
      <c r="I292">
        <v>0</v>
      </c>
      <c r="J292">
        <v>0</v>
      </c>
    </row>
    <row r="294" spans="1:10" x14ac:dyDescent="0.2">
      <c r="A294" t="s">
        <v>13</v>
      </c>
    </row>
  </sheetData>
  <mergeCells count="3">
    <mergeCell ref="A5:A6"/>
    <mergeCell ref="A42:A43"/>
    <mergeCell ref="A25:A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D769-F83E-4034-B131-C16A6AD2A76D}">
  <dimension ref="B3:R44"/>
  <sheetViews>
    <sheetView topLeftCell="A16" zoomScale="70" zoomScaleNormal="70" workbookViewId="0">
      <selection activeCell="S53" sqref="S53"/>
    </sheetView>
  </sheetViews>
  <sheetFormatPr defaultRowHeight="14.25" x14ac:dyDescent="0.2"/>
  <cols>
    <col min="2" max="2" width="22.25" customWidth="1"/>
  </cols>
  <sheetData>
    <row r="3" spans="2:18" x14ac:dyDescent="0.2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Q3" s="5" t="s">
        <v>36</v>
      </c>
      <c r="R3" s="5" t="s">
        <v>37</v>
      </c>
    </row>
    <row r="4" spans="2:18" x14ac:dyDescent="0.2">
      <c r="B4" t="s">
        <v>21</v>
      </c>
      <c r="C4">
        <v>0.9</v>
      </c>
      <c r="D4">
        <v>0.6</v>
      </c>
      <c r="E4">
        <v>0.7</v>
      </c>
      <c r="F4">
        <v>1</v>
      </c>
      <c r="G4">
        <v>0.7</v>
      </c>
      <c r="H4">
        <v>0.7</v>
      </c>
      <c r="I4">
        <v>0.6</v>
      </c>
      <c r="J4">
        <v>0.5</v>
      </c>
      <c r="K4" t="s">
        <v>35</v>
      </c>
      <c r="L4" t="s">
        <v>35</v>
      </c>
      <c r="M4">
        <v>2.2000000000000002</v>
      </c>
      <c r="N4">
        <v>2.2999999999999998</v>
      </c>
      <c r="O4">
        <v>2.4</v>
      </c>
      <c r="Q4" t="e">
        <f t="shared" ref="Q4:Q5" si="0">((O4-K4)/K4)</f>
        <v>#VALUE!</v>
      </c>
      <c r="R4" s="4">
        <f>((O4-M4)/M4)</f>
        <v>9.0909090909090787E-2</v>
      </c>
    </row>
    <row r="5" spans="2:18" x14ac:dyDescent="0.2">
      <c r="B5" t="s">
        <v>22</v>
      </c>
      <c r="C5">
        <v>0.5</v>
      </c>
      <c r="D5">
        <v>0.4</v>
      </c>
      <c r="E5">
        <v>0.4</v>
      </c>
      <c r="F5">
        <v>0.5</v>
      </c>
      <c r="G5">
        <v>0.5</v>
      </c>
      <c r="H5">
        <v>0.4</v>
      </c>
      <c r="I5">
        <v>0.4</v>
      </c>
      <c r="J5">
        <v>0.3</v>
      </c>
      <c r="K5" t="s">
        <v>35</v>
      </c>
      <c r="L5">
        <v>0.6</v>
      </c>
      <c r="M5">
        <v>1.3</v>
      </c>
      <c r="N5">
        <v>1.3</v>
      </c>
      <c r="O5">
        <v>1.8</v>
      </c>
      <c r="Q5" t="e">
        <f t="shared" si="0"/>
        <v>#VALUE!</v>
      </c>
      <c r="R5" s="4">
        <f t="shared" ref="R5:R17" si="1">((O5-M5)/M5)</f>
        <v>0.38461538461538458</v>
      </c>
    </row>
    <row r="6" spans="2:18" x14ac:dyDescent="0.2">
      <c r="B6" t="s">
        <v>23</v>
      </c>
      <c r="C6">
        <v>25</v>
      </c>
      <c r="D6">
        <v>26</v>
      </c>
      <c r="E6">
        <v>20</v>
      </c>
      <c r="F6">
        <v>21</v>
      </c>
      <c r="G6">
        <v>21</v>
      </c>
      <c r="H6" t="s">
        <v>35</v>
      </c>
      <c r="I6" t="s">
        <v>35</v>
      </c>
      <c r="J6">
        <v>31</v>
      </c>
      <c r="K6">
        <v>51</v>
      </c>
      <c r="L6">
        <v>47</v>
      </c>
      <c r="M6">
        <v>47</v>
      </c>
      <c r="N6">
        <v>46</v>
      </c>
      <c r="O6">
        <v>32</v>
      </c>
      <c r="Q6" s="4">
        <f>((O6-K6)/K6)</f>
        <v>-0.37254901960784315</v>
      </c>
      <c r="R6" s="4">
        <f t="shared" si="1"/>
        <v>-0.31914893617021278</v>
      </c>
    </row>
    <row r="7" spans="2:18" x14ac:dyDescent="0.2">
      <c r="B7" t="s">
        <v>24</v>
      </c>
      <c r="C7">
        <v>3</v>
      </c>
      <c r="D7">
        <v>3</v>
      </c>
      <c r="E7">
        <v>3</v>
      </c>
      <c r="F7">
        <v>3</v>
      </c>
      <c r="G7">
        <v>3</v>
      </c>
      <c r="H7" t="s">
        <v>35</v>
      </c>
      <c r="I7">
        <v>5</v>
      </c>
      <c r="J7">
        <v>5</v>
      </c>
      <c r="K7">
        <v>15</v>
      </c>
      <c r="L7">
        <v>14</v>
      </c>
      <c r="M7">
        <v>13</v>
      </c>
      <c r="N7">
        <v>12</v>
      </c>
      <c r="O7">
        <v>12</v>
      </c>
      <c r="Q7" s="4">
        <f t="shared" ref="Q7:Q17" si="2">((O7-K7)/K7)</f>
        <v>-0.2</v>
      </c>
      <c r="R7" s="4">
        <f t="shared" si="1"/>
        <v>-7.6923076923076927E-2</v>
      </c>
    </row>
    <row r="8" spans="2:18" x14ac:dyDescent="0.2">
      <c r="B8" t="s">
        <v>25</v>
      </c>
      <c r="C8">
        <v>0.09</v>
      </c>
      <c r="D8">
        <v>0.09</v>
      </c>
      <c r="E8">
        <v>0.08</v>
      </c>
      <c r="F8">
        <v>0.09</v>
      </c>
      <c r="G8">
        <v>0.09</v>
      </c>
      <c r="H8">
        <v>0.1</v>
      </c>
      <c r="I8">
        <v>0.08</v>
      </c>
      <c r="J8">
        <v>0.08</v>
      </c>
      <c r="K8">
        <v>0.09</v>
      </c>
      <c r="L8">
        <v>0.08</v>
      </c>
      <c r="M8">
        <v>0.08</v>
      </c>
      <c r="N8">
        <v>0.08</v>
      </c>
      <c r="O8">
        <v>0.08</v>
      </c>
      <c r="Q8" s="4">
        <f t="shared" si="2"/>
        <v>-0.11111111111111106</v>
      </c>
      <c r="R8" s="4">
        <f t="shared" si="1"/>
        <v>0</v>
      </c>
    </row>
    <row r="9" spans="2:18" x14ac:dyDescent="0.2">
      <c r="B9" t="s">
        <v>26</v>
      </c>
      <c r="C9">
        <v>7.5999999999999998E-2</v>
      </c>
      <c r="D9">
        <v>7.3999999999999996E-2</v>
      </c>
      <c r="E9">
        <v>7.5999999999999998E-2</v>
      </c>
      <c r="F9">
        <v>7.3999999999999996E-2</v>
      </c>
      <c r="G9">
        <v>7.6999999999999999E-2</v>
      </c>
      <c r="H9">
        <v>7.5999999999999998E-2</v>
      </c>
      <c r="I9">
        <v>7.0000000000000007E-2</v>
      </c>
      <c r="J9">
        <v>6.3E-2</v>
      </c>
      <c r="K9">
        <v>7.2999999999999995E-2</v>
      </c>
      <c r="L9">
        <v>6.4000000000000001E-2</v>
      </c>
      <c r="M9">
        <v>7.0000000000000007E-2</v>
      </c>
      <c r="N9">
        <v>7.1999999999999995E-2</v>
      </c>
      <c r="O9">
        <v>6.5000000000000002E-2</v>
      </c>
      <c r="Q9" s="4">
        <f t="shared" si="2"/>
        <v>-0.10958904109589032</v>
      </c>
      <c r="R9" s="4">
        <f t="shared" si="1"/>
        <v>-7.142857142857148E-2</v>
      </c>
    </row>
    <row r="10" spans="2:18" x14ac:dyDescent="0.2">
      <c r="B10" t="s">
        <v>27</v>
      </c>
      <c r="C10" t="s">
        <v>35</v>
      </c>
      <c r="D10" t="s">
        <v>35</v>
      </c>
      <c r="E10" t="s">
        <v>35</v>
      </c>
      <c r="F10" t="s">
        <v>35</v>
      </c>
      <c r="G10" t="s">
        <v>35</v>
      </c>
      <c r="H10" t="s">
        <v>35</v>
      </c>
      <c r="I10">
        <v>5</v>
      </c>
      <c r="J10">
        <v>5</v>
      </c>
      <c r="K10">
        <v>4</v>
      </c>
      <c r="L10">
        <v>4</v>
      </c>
      <c r="M10">
        <v>4</v>
      </c>
      <c r="N10">
        <v>2</v>
      </c>
      <c r="O10">
        <v>2</v>
      </c>
      <c r="Q10" s="4">
        <f t="shared" si="2"/>
        <v>-0.5</v>
      </c>
      <c r="R10" s="4">
        <f t="shared" si="1"/>
        <v>-0.5</v>
      </c>
    </row>
    <row r="11" spans="2:18" x14ac:dyDescent="0.2">
      <c r="B11" t="s">
        <v>28</v>
      </c>
      <c r="C11" t="s">
        <v>35</v>
      </c>
      <c r="D11" t="s">
        <v>35</v>
      </c>
      <c r="E11" t="s">
        <v>35</v>
      </c>
      <c r="F11" t="s">
        <v>35</v>
      </c>
      <c r="G11" t="s">
        <v>35</v>
      </c>
      <c r="H11" t="s">
        <v>35</v>
      </c>
      <c r="I11">
        <v>2</v>
      </c>
      <c r="J11">
        <v>2</v>
      </c>
      <c r="K11">
        <v>1</v>
      </c>
      <c r="L11">
        <v>1</v>
      </c>
      <c r="M11">
        <v>1</v>
      </c>
      <c r="N11">
        <v>1</v>
      </c>
      <c r="O11">
        <v>1</v>
      </c>
      <c r="Q11" s="4">
        <f t="shared" si="2"/>
        <v>0</v>
      </c>
      <c r="R11" s="4">
        <f t="shared" si="1"/>
        <v>0</v>
      </c>
    </row>
    <row r="12" spans="2:18" x14ac:dyDescent="0.2">
      <c r="B12" t="s">
        <v>29</v>
      </c>
      <c r="C12" t="s">
        <v>35</v>
      </c>
      <c r="D12" t="s">
        <v>35</v>
      </c>
      <c r="E12" t="s">
        <v>35</v>
      </c>
      <c r="F12" t="s">
        <v>35</v>
      </c>
      <c r="G12" t="s">
        <v>35</v>
      </c>
      <c r="H12" t="s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e">
        <f t="shared" si="2"/>
        <v>#DIV/0!</v>
      </c>
      <c r="R12" t="e">
        <f t="shared" si="1"/>
        <v>#DIV/0!</v>
      </c>
    </row>
    <row r="13" spans="2:18" x14ac:dyDescent="0.2">
      <c r="B13" t="s">
        <v>30</v>
      </c>
      <c r="C13">
        <v>21</v>
      </c>
      <c r="D13">
        <v>22</v>
      </c>
      <c r="E13">
        <v>27</v>
      </c>
      <c r="F13">
        <v>18</v>
      </c>
      <c r="G13">
        <v>22</v>
      </c>
      <c r="H13">
        <v>17</v>
      </c>
      <c r="I13">
        <v>24</v>
      </c>
      <c r="J13">
        <v>22</v>
      </c>
      <c r="K13" t="s">
        <v>35</v>
      </c>
      <c r="L13" t="s">
        <v>35</v>
      </c>
      <c r="M13" t="s">
        <v>35</v>
      </c>
      <c r="N13">
        <v>23</v>
      </c>
      <c r="O13">
        <v>21</v>
      </c>
      <c r="Q13" t="e">
        <f t="shared" si="2"/>
        <v>#VALUE!</v>
      </c>
      <c r="R13" t="e">
        <f t="shared" si="1"/>
        <v>#VALUE!</v>
      </c>
    </row>
    <row r="14" spans="2:18" x14ac:dyDescent="0.2">
      <c r="B14" t="s">
        <v>31</v>
      </c>
      <c r="C14">
        <v>9.6999999999999993</v>
      </c>
      <c r="D14">
        <v>10</v>
      </c>
      <c r="E14">
        <v>10.1</v>
      </c>
      <c r="F14">
        <v>10</v>
      </c>
      <c r="G14">
        <v>10.6</v>
      </c>
      <c r="H14">
        <v>7.8</v>
      </c>
      <c r="I14">
        <v>7.2</v>
      </c>
      <c r="J14">
        <v>10</v>
      </c>
      <c r="K14" t="s">
        <v>35</v>
      </c>
      <c r="L14" t="s">
        <v>35</v>
      </c>
      <c r="M14" t="s">
        <v>35</v>
      </c>
      <c r="N14">
        <v>10.199999999999999</v>
      </c>
      <c r="O14">
        <v>9.5</v>
      </c>
      <c r="Q14" t="e">
        <f t="shared" si="2"/>
        <v>#VALUE!</v>
      </c>
      <c r="R14" t="e">
        <f t="shared" si="1"/>
        <v>#VALUE!</v>
      </c>
    </row>
    <row r="15" spans="2:18" x14ac:dyDescent="0.2">
      <c r="B15" t="s">
        <v>32</v>
      </c>
      <c r="C15">
        <v>41</v>
      </c>
      <c r="D15">
        <v>36</v>
      </c>
      <c r="E15">
        <v>41</v>
      </c>
      <c r="F15">
        <v>34</v>
      </c>
      <c r="G15">
        <v>33</v>
      </c>
      <c r="H15">
        <v>32</v>
      </c>
      <c r="I15">
        <v>51</v>
      </c>
      <c r="J15">
        <v>78</v>
      </c>
      <c r="K15">
        <v>53</v>
      </c>
      <c r="L15">
        <v>72</v>
      </c>
      <c r="M15">
        <v>39</v>
      </c>
      <c r="N15">
        <v>82</v>
      </c>
      <c r="O15">
        <v>38</v>
      </c>
      <c r="Q15" s="4">
        <f t="shared" si="2"/>
        <v>-0.28301886792452829</v>
      </c>
      <c r="R15" s="4">
        <f t="shared" si="1"/>
        <v>-2.564102564102564E-2</v>
      </c>
    </row>
    <row r="16" spans="2:18" x14ac:dyDescent="0.2">
      <c r="B16" t="s">
        <v>33</v>
      </c>
      <c r="C16">
        <v>20</v>
      </c>
      <c r="D16">
        <v>18</v>
      </c>
      <c r="E16">
        <v>18</v>
      </c>
      <c r="F16">
        <v>17</v>
      </c>
      <c r="G16">
        <v>18</v>
      </c>
      <c r="H16">
        <v>15</v>
      </c>
      <c r="I16">
        <v>14</v>
      </c>
      <c r="J16">
        <v>26</v>
      </c>
      <c r="K16">
        <v>23</v>
      </c>
      <c r="L16">
        <v>23</v>
      </c>
      <c r="M16">
        <v>22</v>
      </c>
      <c r="N16">
        <v>23</v>
      </c>
      <c r="O16">
        <v>20</v>
      </c>
      <c r="Q16" s="4">
        <f t="shared" si="2"/>
        <v>-0.13043478260869565</v>
      </c>
      <c r="R16" s="4">
        <f t="shared" si="1"/>
        <v>-9.0909090909090912E-2</v>
      </c>
    </row>
    <row r="17" spans="2:18" x14ac:dyDescent="0.2">
      <c r="B17" t="s">
        <v>34</v>
      </c>
      <c r="C17" t="s">
        <v>35</v>
      </c>
      <c r="D17" t="s">
        <v>35</v>
      </c>
      <c r="E17" t="s">
        <v>35</v>
      </c>
      <c r="F17" t="s">
        <v>35</v>
      </c>
      <c r="G17" t="s">
        <v>35</v>
      </c>
      <c r="H17" t="s">
        <v>35</v>
      </c>
      <c r="I17" t="s">
        <v>35</v>
      </c>
      <c r="J17" t="s">
        <v>35</v>
      </c>
      <c r="K17" t="s">
        <v>35</v>
      </c>
      <c r="L17" t="s">
        <v>35</v>
      </c>
      <c r="N17" t="s">
        <v>35</v>
      </c>
      <c r="O17" t="s">
        <v>35</v>
      </c>
      <c r="Q17" t="e">
        <f t="shared" si="2"/>
        <v>#VALUE!</v>
      </c>
      <c r="R17" t="e">
        <f t="shared" si="1"/>
        <v>#VALUE!</v>
      </c>
    </row>
    <row r="22" spans="2:18" x14ac:dyDescent="0.2">
      <c r="C22">
        <v>2007</v>
      </c>
      <c r="D22">
        <v>2008</v>
      </c>
      <c r="E22">
        <v>2009</v>
      </c>
      <c r="F22">
        <v>2010</v>
      </c>
      <c r="G22">
        <v>2011</v>
      </c>
      <c r="H22">
        <v>2012</v>
      </c>
      <c r="I22">
        <v>2013</v>
      </c>
      <c r="J22">
        <v>2014</v>
      </c>
      <c r="K22">
        <v>2015</v>
      </c>
      <c r="L22">
        <v>2016</v>
      </c>
      <c r="M22">
        <v>2017</v>
      </c>
      <c r="N22">
        <v>2018</v>
      </c>
      <c r="O22">
        <v>2019</v>
      </c>
    </row>
    <row r="23" spans="2:18" x14ac:dyDescent="0.2">
      <c r="B23" t="s">
        <v>21</v>
      </c>
      <c r="C23">
        <v>0.9</v>
      </c>
      <c r="D23">
        <v>0.6</v>
      </c>
      <c r="E23">
        <v>0.7</v>
      </c>
      <c r="F23">
        <v>1</v>
      </c>
      <c r="G23">
        <v>0.7</v>
      </c>
      <c r="H23">
        <v>0.7</v>
      </c>
      <c r="I23">
        <v>0.6</v>
      </c>
      <c r="J23">
        <v>0.5</v>
      </c>
      <c r="K23" t="s">
        <v>35</v>
      </c>
      <c r="L23" t="s">
        <v>35</v>
      </c>
      <c r="M23">
        <v>2.2000000000000002</v>
      </c>
      <c r="N23">
        <v>2.2999999999999998</v>
      </c>
      <c r="O23">
        <v>2.4</v>
      </c>
    </row>
    <row r="24" spans="2:18" x14ac:dyDescent="0.2">
      <c r="B24" t="s">
        <v>22</v>
      </c>
      <c r="C24">
        <v>0.5</v>
      </c>
      <c r="D24">
        <v>0.4</v>
      </c>
      <c r="E24">
        <v>0.4</v>
      </c>
      <c r="F24">
        <v>0.5</v>
      </c>
      <c r="G24">
        <v>0.5</v>
      </c>
      <c r="H24">
        <v>0.4</v>
      </c>
      <c r="I24">
        <v>0.4</v>
      </c>
      <c r="J24">
        <v>0.3</v>
      </c>
      <c r="K24" t="s">
        <v>35</v>
      </c>
      <c r="L24">
        <v>0.6</v>
      </c>
      <c r="M24">
        <v>1.3</v>
      </c>
      <c r="N24">
        <v>1.3</v>
      </c>
      <c r="O24">
        <v>1.8</v>
      </c>
    </row>
    <row r="25" spans="2:18" x14ac:dyDescent="0.2">
      <c r="B25" t="s">
        <v>27</v>
      </c>
      <c r="C25" t="s">
        <v>35</v>
      </c>
      <c r="D25" t="s">
        <v>35</v>
      </c>
      <c r="E25" t="s">
        <v>35</v>
      </c>
      <c r="F25" t="s">
        <v>35</v>
      </c>
      <c r="G25" t="s">
        <v>35</v>
      </c>
      <c r="H25" t="s">
        <v>35</v>
      </c>
      <c r="I25">
        <v>5</v>
      </c>
      <c r="J25">
        <v>5</v>
      </c>
      <c r="K25">
        <v>4</v>
      </c>
      <c r="L25">
        <v>4</v>
      </c>
      <c r="M25">
        <v>4</v>
      </c>
      <c r="N25">
        <v>2</v>
      </c>
      <c r="O25">
        <v>2</v>
      </c>
    </row>
    <row r="26" spans="2:18" x14ac:dyDescent="0.2">
      <c r="B26" t="s">
        <v>28</v>
      </c>
      <c r="C26" t="s">
        <v>35</v>
      </c>
      <c r="D26" t="s">
        <v>35</v>
      </c>
      <c r="E26" t="s">
        <v>35</v>
      </c>
      <c r="F26" t="s">
        <v>35</v>
      </c>
      <c r="G26" t="s">
        <v>35</v>
      </c>
      <c r="H26" t="s">
        <v>35</v>
      </c>
      <c r="I26">
        <v>2</v>
      </c>
      <c r="J26">
        <v>2</v>
      </c>
      <c r="K26">
        <v>1</v>
      </c>
      <c r="L26">
        <v>1</v>
      </c>
      <c r="M26">
        <v>1</v>
      </c>
      <c r="N26">
        <v>1</v>
      </c>
      <c r="O26">
        <v>1</v>
      </c>
    </row>
    <row r="28" spans="2:18" x14ac:dyDescent="0.2">
      <c r="C28">
        <v>2007</v>
      </c>
      <c r="D28">
        <v>2008</v>
      </c>
      <c r="E28">
        <v>2009</v>
      </c>
      <c r="F28">
        <v>2010</v>
      </c>
      <c r="G28">
        <v>2011</v>
      </c>
      <c r="H28">
        <v>2012</v>
      </c>
      <c r="I28">
        <v>2013</v>
      </c>
      <c r="J28">
        <v>2014</v>
      </c>
      <c r="K28">
        <v>2015</v>
      </c>
      <c r="L28">
        <v>2016</v>
      </c>
      <c r="M28">
        <v>2017</v>
      </c>
      <c r="N28">
        <v>2018</v>
      </c>
      <c r="O28">
        <v>2019</v>
      </c>
    </row>
    <row r="29" spans="2:18" x14ac:dyDescent="0.2">
      <c r="B29" t="s">
        <v>23</v>
      </c>
      <c r="C29">
        <v>25</v>
      </c>
      <c r="D29">
        <v>26</v>
      </c>
      <c r="E29">
        <v>20</v>
      </c>
      <c r="F29">
        <v>21</v>
      </c>
      <c r="G29">
        <v>21</v>
      </c>
      <c r="H29" t="s">
        <v>35</v>
      </c>
      <c r="I29" t="s">
        <v>35</v>
      </c>
      <c r="J29">
        <v>31</v>
      </c>
      <c r="K29">
        <v>51</v>
      </c>
      <c r="L29">
        <v>47</v>
      </c>
      <c r="M29">
        <v>47</v>
      </c>
      <c r="N29">
        <v>46</v>
      </c>
      <c r="O29">
        <v>32</v>
      </c>
    </row>
    <row r="30" spans="2:18" x14ac:dyDescent="0.2">
      <c r="B30" t="s">
        <v>24</v>
      </c>
      <c r="C30">
        <v>3</v>
      </c>
      <c r="D30">
        <v>3</v>
      </c>
      <c r="E30">
        <v>3</v>
      </c>
      <c r="F30">
        <v>3</v>
      </c>
      <c r="G30">
        <v>3</v>
      </c>
      <c r="H30" t="s">
        <v>35</v>
      </c>
      <c r="I30">
        <v>5</v>
      </c>
      <c r="J30">
        <v>5</v>
      </c>
      <c r="K30">
        <v>15</v>
      </c>
      <c r="L30">
        <v>14</v>
      </c>
      <c r="M30">
        <v>13</v>
      </c>
      <c r="N30">
        <v>12</v>
      </c>
      <c r="O30">
        <v>12</v>
      </c>
    </row>
    <row r="33" spans="2:15" x14ac:dyDescent="0.2">
      <c r="C33">
        <v>2007</v>
      </c>
      <c r="D33">
        <v>2008</v>
      </c>
      <c r="E33">
        <v>2009</v>
      </c>
      <c r="F33">
        <v>2010</v>
      </c>
      <c r="G33">
        <v>2011</v>
      </c>
      <c r="H33">
        <v>2012</v>
      </c>
      <c r="I33">
        <v>2013</v>
      </c>
      <c r="J33">
        <v>2014</v>
      </c>
      <c r="K33">
        <v>2015</v>
      </c>
      <c r="L33">
        <v>2016</v>
      </c>
      <c r="M33">
        <v>2017</v>
      </c>
      <c r="N33">
        <v>2018</v>
      </c>
      <c r="O33">
        <v>2019</v>
      </c>
    </row>
    <row r="34" spans="2:15" x14ac:dyDescent="0.2">
      <c r="B34" t="s">
        <v>25</v>
      </c>
      <c r="C34">
        <v>0.09</v>
      </c>
      <c r="D34">
        <v>0.09</v>
      </c>
      <c r="E34">
        <v>0.08</v>
      </c>
      <c r="F34">
        <v>0.09</v>
      </c>
      <c r="G34">
        <v>0.09</v>
      </c>
      <c r="H34">
        <v>0.1</v>
      </c>
      <c r="I34">
        <v>0.08</v>
      </c>
      <c r="J34">
        <v>0.08</v>
      </c>
      <c r="K34">
        <v>0.09</v>
      </c>
      <c r="L34">
        <v>0.08</v>
      </c>
      <c r="M34">
        <v>0.08</v>
      </c>
      <c r="N34">
        <v>0.08</v>
      </c>
      <c r="O34">
        <v>0.08</v>
      </c>
    </row>
    <row r="35" spans="2:15" x14ac:dyDescent="0.2">
      <c r="B35" t="s">
        <v>26</v>
      </c>
      <c r="C35">
        <v>7.5999999999999998E-2</v>
      </c>
      <c r="D35">
        <v>7.3999999999999996E-2</v>
      </c>
      <c r="E35">
        <v>7.5999999999999998E-2</v>
      </c>
      <c r="F35">
        <v>7.3999999999999996E-2</v>
      </c>
      <c r="G35">
        <v>7.6999999999999999E-2</v>
      </c>
      <c r="H35">
        <v>7.5999999999999998E-2</v>
      </c>
      <c r="I35">
        <v>7.0000000000000007E-2</v>
      </c>
      <c r="J35">
        <v>6.3E-2</v>
      </c>
      <c r="K35">
        <v>7.2999999999999995E-2</v>
      </c>
      <c r="L35">
        <v>6.4000000000000001E-2</v>
      </c>
      <c r="M35">
        <v>7.0000000000000007E-2</v>
      </c>
      <c r="N35">
        <v>7.1999999999999995E-2</v>
      </c>
      <c r="O35">
        <v>6.5000000000000002E-2</v>
      </c>
    </row>
    <row r="38" spans="2:15" x14ac:dyDescent="0.2">
      <c r="C38">
        <v>2007</v>
      </c>
      <c r="D38">
        <v>2008</v>
      </c>
      <c r="E38">
        <v>2009</v>
      </c>
      <c r="F38">
        <v>2010</v>
      </c>
      <c r="G38">
        <v>2011</v>
      </c>
      <c r="H38">
        <v>2012</v>
      </c>
      <c r="I38">
        <v>2013</v>
      </c>
      <c r="J38">
        <v>2014</v>
      </c>
      <c r="K38">
        <v>2015</v>
      </c>
      <c r="L38">
        <v>2016</v>
      </c>
      <c r="M38">
        <v>2017</v>
      </c>
      <c r="N38">
        <v>2018</v>
      </c>
      <c r="O38">
        <v>2019</v>
      </c>
    </row>
    <row r="39" spans="2:15" x14ac:dyDescent="0.2">
      <c r="B39" t="s">
        <v>30</v>
      </c>
      <c r="C39">
        <v>21</v>
      </c>
      <c r="D39">
        <v>22</v>
      </c>
      <c r="E39">
        <v>27</v>
      </c>
      <c r="F39">
        <v>18</v>
      </c>
      <c r="G39">
        <v>22</v>
      </c>
      <c r="H39">
        <v>17</v>
      </c>
      <c r="I39">
        <v>24</v>
      </c>
      <c r="J39">
        <v>22</v>
      </c>
      <c r="K39" t="s">
        <v>35</v>
      </c>
      <c r="L39" t="s">
        <v>35</v>
      </c>
      <c r="M39" t="s">
        <v>35</v>
      </c>
      <c r="N39">
        <v>23</v>
      </c>
      <c r="O39">
        <v>21</v>
      </c>
    </row>
    <row r="40" spans="2:15" x14ac:dyDescent="0.2">
      <c r="B40" t="s">
        <v>31</v>
      </c>
      <c r="C40">
        <v>9.6999999999999993</v>
      </c>
      <c r="D40">
        <v>10</v>
      </c>
      <c r="E40">
        <v>10.1</v>
      </c>
      <c r="F40">
        <v>10</v>
      </c>
      <c r="G40">
        <v>10.6</v>
      </c>
      <c r="H40">
        <v>7.8</v>
      </c>
      <c r="I40">
        <v>7.2</v>
      </c>
      <c r="J40">
        <v>10</v>
      </c>
      <c r="K40" t="s">
        <v>35</v>
      </c>
      <c r="L40" t="s">
        <v>35</v>
      </c>
      <c r="M40" t="s">
        <v>35</v>
      </c>
      <c r="N40">
        <v>10.199999999999999</v>
      </c>
      <c r="O40">
        <v>9.5</v>
      </c>
    </row>
    <row r="42" spans="2:15" x14ac:dyDescent="0.2">
      <c r="C42">
        <v>2007</v>
      </c>
      <c r="D42">
        <v>2008</v>
      </c>
      <c r="E42">
        <v>2009</v>
      </c>
      <c r="F42">
        <v>2010</v>
      </c>
      <c r="G42">
        <v>2011</v>
      </c>
      <c r="H42">
        <v>2012</v>
      </c>
      <c r="I42">
        <v>2013</v>
      </c>
      <c r="J42">
        <v>2014</v>
      </c>
      <c r="K42">
        <v>2015</v>
      </c>
      <c r="L42">
        <v>2016</v>
      </c>
      <c r="M42">
        <v>2017</v>
      </c>
      <c r="N42">
        <v>2018</v>
      </c>
      <c r="O42">
        <v>2019</v>
      </c>
    </row>
    <row r="43" spans="2:15" x14ac:dyDescent="0.2">
      <c r="B43" t="s">
        <v>32</v>
      </c>
      <c r="C43">
        <v>41</v>
      </c>
      <c r="D43">
        <v>36</v>
      </c>
      <c r="E43">
        <v>41</v>
      </c>
      <c r="F43">
        <v>34</v>
      </c>
      <c r="G43">
        <v>33</v>
      </c>
      <c r="H43">
        <v>32</v>
      </c>
      <c r="I43">
        <v>51</v>
      </c>
      <c r="J43">
        <v>78</v>
      </c>
      <c r="K43">
        <v>53</v>
      </c>
      <c r="L43">
        <v>72</v>
      </c>
      <c r="M43">
        <v>39</v>
      </c>
      <c r="N43">
        <v>82</v>
      </c>
      <c r="O43">
        <v>38</v>
      </c>
    </row>
    <row r="44" spans="2:15" x14ac:dyDescent="0.2">
      <c r="B44" t="s">
        <v>33</v>
      </c>
      <c r="C44">
        <v>20</v>
      </c>
      <c r="D44">
        <v>18</v>
      </c>
      <c r="E44">
        <v>18</v>
      </c>
      <c r="F44">
        <v>17</v>
      </c>
      <c r="G44">
        <v>18</v>
      </c>
      <c r="H44">
        <v>15</v>
      </c>
      <c r="I44">
        <v>14</v>
      </c>
      <c r="J44">
        <v>26</v>
      </c>
      <c r="K44">
        <v>23</v>
      </c>
      <c r="L44">
        <v>23</v>
      </c>
      <c r="M44">
        <v>22</v>
      </c>
      <c r="N44">
        <v>23</v>
      </c>
      <c r="O44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Indicator</vt:lpstr>
      <vt:lpstr>Number of Days All Types</vt:lpstr>
      <vt:lpstr>City Comparisons</vt:lpstr>
      <vt:lpstr>Pollutant type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Carlos Soto</cp:lastModifiedBy>
  <cp:lastPrinted>2018-04-12T20:42:36Z</cp:lastPrinted>
  <dcterms:created xsi:type="dcterms:W3CDTF">2016-11-02T18:01:23Z</dcterms:created>
  <dcterms:modified xsi:type="dcterms:W3CDTF">2023-10-20T17:42:59Z</dcterms:modified>
</cp:coreProperties>
</file>