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Poverty\For Web\"/>
    </mc:Choice>
  </mc:AlternateContent>
  <xr:revisionPtr revIDLastSave="0" documentId="13_ncr:1_{28153416-DBEE-4E25-9B6F-C9E7100AFB01}" xr6:coauthVersionLast="47" xr6:coauthVersionMax="47" xr10:uidLastSave="{00000000-0000-0000-0000-000000000000}"/>
  <bookViews>
    <workbookView xWindow="-120" yWindow="-120" windowWidth="20730" windowHeight="11040" tabRatio="659" xr2:uid="{00000000-000D-0000-FFFF-FFFF00000000}"/>
  </bookViews>
  <sheets>
    <sheet name="Percent in Poverty" sheetId="9" r:id="rId1"/>
    <sheet name="Estimates" sheetId="1" r:id="rId2"/>
    <sheet name="Margin of Error Data" sheetId="2" r:id="rId3"/>
    <sheet name="Asian" sheetId="6" r:id="rId4"/>
    <sheet name="African American" sheetId="5" r:id="rId5"/>
    <sheet name="White (Not Hispanic)" sheetId="7" r:id="rId6"/>
    <sheet name="Hispanic" sheetId="8" r:id="rId7"/>
    <sheet name="Total" sheetId="10" r:id="rId8"/>
    <sheet name="Template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2" l="1"/>
  <c r="G73" i="2"/>
  <c r="H73" i="2"/>
  <c r="I73" i="2"/>
  <c r="J73" i="2"/>
  <c r="F54" i="2"/>
  <c r="G54" i="2"/>
  <c r="H54" i="2"/>
  <c r="J54" i="2" s="1"/>
  <c r="I54" i="2"/>
  <c r="F17" i="2"/>
  <c r="G17" i="2"/>
  <c r="H17" i="2"/>
  <c r="J17" i="2" s="1"/>
  <c r="I17" i="2"/>
  <c r="F35" i="2"/>
  <c r="G35" i="2"/>
  <c r="H35" i="2"/>
  <c r="J35" i="2" s="1"/>
  <c r="I35" i="2"/>
  <c r="S26" i="6"/>
  <c r="R26" i="6"/>
  <c r="L26" i="6"/>
  <c r="K26" i="6"/>
  <c r="S24" i="6"/>
  <c r="R24" i="6"/>
  <c r="L24" i="6"/>
  <c r="K24" i="6"/>
  <c r="S22" i="6"/>
  <c r="R22" i="6"/>
  <c r="L22" i="6"/>
  <c r="K22" i="6"/>
  <c r="S20" i="6"/>
  <c r="R20" i="6"/>
  <c r="L20" i="6"/>
  <c r="K20" i="6"/>
  <c r="S18" i="6"/>
  <c r="R18" i="6"/>
  <c r="L18" i="6"/>
  <c r="K18" i="6"/>
  <c r="S16" i="6"/>
  <c r="R16" i="6"/>
  <c r="L16" i="6"/>
  <c r="K16" i="6"/>
  <c r="S14" i="6"/>
  <c r="R14" i="6"/>
  <c r="L14" i="6"/>
  <c r="K14" i="6"/>
  <c r="S12" i="6"/>
  <c r="R12" i="6"/>
  <c r="L12" i="6"/>
  <c r="K12" i="6"/>
  <c r="S10" i="6"/>
  <c r="R10" i="6"/>
  <c r="L10" i="6"/>
  <c r="K10" i="6"/>
  <c r="S8" i="6"/>
  <c r="R8" i="6"/>
  <c r="L8" i="6"/>
  <c r="K8" i="6"/>
  <c r="S6" i="6"/>
  <c r="R6" i="6"/>
  <c r="L6" i="6"/>
  <c r="K6" i="6"/>
  <c r="S4" i="6"/>
  <c r="R4" i="6"/>
  <c r="L4" i="6"/>
  <c r="K4" i="6"/>
  <c r="N4" i="6" s="1"/>
  <c r="O29" i="6" s="1"/>
  <c r="S26" i="5"/>
  <c r="R26" i="5"/>
  <c r="L26" i="5"/>
  <c r="K26" i="5"/>
  <c r="S24" i="5"/>
  <c r="R24" i="5"/>
  <c r="L24" i="5"/>
  <c r="K24" i="5"/>
  <c r="S22" i="5"/>
  <c r="R22" i="5"/>
  <c r="L22" i="5"/>
  <c r="K22" i="5"/>
  <c r="S20" i="5"/>
  <c r="R20" i="5"/>
  <c r="L20" i="5"/>
  <c r="K20" i="5"/>
  <c r="S18" i="5"/>
  <c r="R18" i="5"/>
  <c r="L18" i="5"/>
  <c r="K18" i="5"/>
  <c r="S16" i="5"/>
  <c r="R16" i="5"/>
  <c r="L16" i="5"/>
  <c r="K16" i="5"/>
  <c r="S14" i="5"/>
  <c r="R14" i="5"/>
  <c r="L14" i="5"/>
  <c r="K14" i="5"/>
  <c r="S12" i="5"/>
  <c r="R12" i="5"/>
  <c r="L12" i="5"/>
  <c r="K12" i="5"/>
  <c r="S10" i="5"/>
  <c r="R10" i="5"/>
  <c r="L10" i="5"/>
  <c r="K10" i="5"/>
  <c r="S8" i="5"/>
  <c r="R8" i="5"/>
  <c r="L8" i="5"/>
  <c r="K8" i="5"/>
  <c r="S6" i="5"/>
  <c r="R6" i="5"/>
  <c r="L6" i="5"/>
  <c r="K6" i="5"/>
  <c r="S4" i="5"/>
  <c r="R4" i="5"/>
  <c r="N4" i="5"/>
  <c r="O29" i="5" s="1"/>
  <c r="L4" i="5"/>
  <c r="K4" i="5"/>
  <c r="S26" i="7"/>
  <c r="R26" i="7"/>
  <c r="L26" i="7"/>
  <c r="K26" i="7"/>
  <c r="S24" i="7"/>
  <c r="R24" i="7"/>
  <c r="L24" i="7"/>
  <c r="K24" i="7"/>
  <c r="S22" i="7"/>
  <c r="R22" i="7"/>
  <c r="L22" i="7"/>
  <c r="K22" i="7"/>
  <c r="S20" i="7"/>
  <c r="R20" i="7"/>
  <c r="L20" i="7"/>
  <c r="K20" i="7"/>
  <c r="S18" i="7"/>
  <c r="R18" i="7"/>
  <c r="L18" i="7"/>
  <c r="K18" i="7"/>
  <c r="S16" i="7"/>
  <c r="R16" i="7"/>
  <c r="L16" i="7"/>
  <c r="K16" i="7"/>
  <c r="S14" i="7"/>
  <c r="R14" i="7"/>
  <c r="L14" i="7"/>
  <c r="K14" i="7"/>
  <c r="S12" i="7"/>
  <c r="R12" i="7"/>
  <c r="L12" i="7"/>
  <c r="K12" i="7"/>
  <c r="S10" i="7"/>
  <c r="R10" i="7"/>
  <c r="L10" i="7"/>
  <c r="K10" i="7"/>
  <c r="S8" i="7"/>
  <c r="R8" i="7"/>
  <c r="L8" i="7"/>
  <c r="K8" i="7"/>
  <c r="S6" i="7"/>
  <c r="R6" i="7"/>
  <c r="L6" i="7"/>
  <c r="K6" i="7"/>
  <c r="S4" i="7"/>
  <c r="R4" i="7"/>
  <c r="L4" i="7"/>
  <c r="K4" i="7"/>
  <c r="S26" i="8"/>
  <c r="R26" i="8"/>
  <c r="L26" i="8"/>
  <c r="K26" i="8"/>
  <c r="S24" i="8"/>
  <c r="R24" i="8"/>
  <c r="L24" i="8"/>
  <c r="K24" i="8"/>
  <c r="S22" i="8"/>
  <c r="R22" i="8"/>
  <c r="L22" i="8"/>
  <c r="K22" i="8"/>
  <c r="S20" i="8"/>
  <c r="R20" i="8"/>
  <c r="L20" i="8"/>
  <c r="K20" i="8"/>
  <c r="S18" i="8"/>
  <c r="R18" i="8"/>
  <c r="L18" i="8"/>
  <c r="K18" i="8"/>
  <c r="S16" i="8"/>
  <c r="R16" i="8"/>
  <c r="L16" i="8"/>
  <c r="K16" i="8"/>
  <c r="S14" i="8"/>
  <c r="R14" i="8"/>
  <c r="L14" i="8"/>
  <c r="K14" i="8"/>
  <c r="S12" i="8"/>
  <c r="R12" i="8"/>
  <c r="L12" i="8"/>
  <c r="K12" i="8"/>
  <c r="S10" i="8"/>
  <c r="R10" i="8"/>
  <c r="L10" i="8"/>
  <c r="K10" i="8"/>
  <c r="S8" i="8"/>
  <c r="R8" i="8"/>
  <c r="L8" i="8"/>
  <c r="K8" i="8"/>
  <c r="S6" i="8"/>
  <c r="R6" i="8"/>
  <c r="L6" i="8"/>
  <c r="K6" i="8"/>
  <c r="S4" i="8"/>
  <c r="V4" i="8" s="1"/>
  <c r="N29" i="8" s="1"/>
  <c r="R4" i="8"/>
  <c r="L4" i="8"/>
  <c r="K4" i="8"/>
  <c r="S61" i="10"/>
  <c r="R61" i="10"/>
  <c r="L61" i="10"/>
  <c r="K61" i="10"/>
  <c r="S59" i="10"/>
  <c r="R59" i="10"/>
  <c r="L59" i="10"/>
  <c r="K59" i="10"/>
  <c r="S57" i="10"/>
  <c r="R57" i="10"/>
  <c r="L57" i="10"/>
  <c r="K57" i="10"/>
  <c r="S55" i="10"/>
  <c r="R55" i="10"/>
  <c r="L55" i="10"/>
  <c r="K55" i="10"/>
  <c r="S53" i="10"/>
  <c r="R53" i="10"/>
  <c r="L53" i="10"/>
  <c r="K53" i="10"/>
  <c r="S51" i="10"/>
  <c r="R51" i="10"/>
  <c r="L51" i="10"/>
  <c r="K51" i="10"/>
  <c r="S49" i="10"/>
  <c r="R49" i="10"/>
  <c r="L49" i="10"/>
  <c r="K49" i="10"/>
  <c r="S47" i="10"/>
  <c r="R47" i="10"/>
  <c r="L47" i="10"/>
  <c r="K47" i="10"/>
  <c r="S45" i="10"/>
  <c r="R45" i="10"/>
  <c r="L45" i="10"/>
  <c r="K45" i="10"/>
  <c r="S43" i="10"/>
  <c r="R43" i="10"/>
  <c r="L43" i="10"/>
  <c r="K43" i="10"/>
  <c r="S41" i="10"/>
  <c r="R41" i="10"/>
  <c r="L41" i="10"/>
  <c r="K41" i="10"/>
  <c r="U39" i="10"/>
  <c r="M64" i="10" s="1"/>
  <c r="S39" i="10"/>
  <c r="V39" i="10" s="1"/>
  <c r="N64" i="10" s="1"/>
  <c r="R39" i="10"/>
  <c r="L39" i="10"/>
  <c r="O39" i="10" s="1"/>
  <c r="P64" i="10" s="1"/>
  <c r="K39" i="10"/>
  <c r="N39" i="10" s="1"/>
  <c r="O64" i="10" s="1"/>
  <c r="K73" i="2" l="1"/>
  <c r="K54" i="2"/>
  <c r="K35" i="2"/>
  <c r="V4" i="6"/>
  <c r="N29" i="6" s="1"/>
  <c r="U4" i="6"/>
  <c r="M29" i="6" s="1"/>
  <c r="O4" i="6"/>
  <c r="P29" i="6" s="1"/>
  <c r="U4" i="5"/>
  <c r="M29" i="5" s="1"/>
  <c r="V4" i="5"/>
  <c r="N29" i="5" s="1"/>
  <c r="O4" i="5"/>
  <c r="P29" i="5" s="1"/>
  <c r="V4" i="7"/>
  <c r="N29" i="7" s="1"/>
  <c r="U4" i="7"/>
  <c r="M29" i="7" s="1"/>
  <c r="O4" i="7"/>
  <c r="P29" i="7" s="1"/>
  <c r="U4" i="8"/>
  <c r="M29" i="8" s="1"/>
  <c r="O4" i="8"/>
  <c r="P29" i="8" s="1"/>
  <c r="N4" i="7"/>
  <c r="O29" i="7" s="1"/>
  <c r="N4" i="8"/>
  <c r="O29" i="8" s="1"/>
  <c r="F10" i="1"/>
  <c r="H6" i="1"/>
  <c r="D10" i="1"/>
  <c r="D14" i="1" s="1"/>
  <c r="K26" i="10"/>
  <c r="I10" i="1"/>
  <c r="K6" i="1"/>
  <c r="F72" i="2"/>
  <c r="G72" i="2"/>
  <c r="H72" i="2"/>
  <c r="J72" i="2" s="1"/>
  <c r="I72" i="2"/>
  <c r="F53" i="2"/>
  <c r="G53" i="2"/>
  <c r="H53" i="2"/>
  <c r="J53" i="2" s="1"/>
  <c r="I53" i="2"/>
  <c r="F34" i="2"/>
  <c r="G34" i="2"/>
  <c r="H34" i="2"/>
  <c r="J34" i="2" s="1"/>
  <c r="I34" i="2"/>
  <c r="G16" i="2"/>
  <c r="H16" i="2"/>
  <c r="J16" i="2" s="1"/>
  <c r="I16" i="2"/>
  <c r="F16" i="2"/>
  <c r="S60" i="6"/>
  <c r="R60" i="6"/>
  <c r="L60" i="6"/>
  <c r="K60" i="6"/>
  <c r="S58" i="6"/>
  <c r="R58" i="6"/>
  <c r="L58" i="6"/>
  <c r="K58" i="6"/>
  <c r="S56" i="6"/>
  <c r="R56" i="6"/>
  <c r="L56" i="6"/>
  <c r="K56" i="6"/>
  <c r="S54" i="6"/>
  <c r="R54" i="6"/>
  <c r="L54" i="6"/>
  <c r="K54" i="6"/>
  <c r="S52" i="6"/>
  <c r="R52" i="6"/>
  <c r="L52" i="6"/>
  <c r="K52" i="6"/>
  <c r="S50" i="6"/>
  <c r="R50" i="6"/>
  <c r="L50" i="6"/>
  <c r="K50" i="6"/>
  <c r="S48" i="6"/>
  <c r="R48" i="6"/>
  <c r="L48" i="6"/>
  <c r="K48" i="6"/>
  <c r="S46" i="6"/>
  <c r="R46" i="6"/>
  <c r="L46" i="6"/>
  <c r="K46" i="6"/>
  <c r="S44" i="6"/>
  <c r="R44" i="6"/>
  <c r="L44" i="6"/>
  <c r="K44" i="6"/>
  <c r="S42" i="6"/>
  <c r="R42" i="6"/>
  <c r="L42" i="6"/>
  <c r="K42" i="6"/>
  <c r="S40" i="6"/>
  <c r="R40" i="6"/>
  <c r="L40" i="6"/>
  <c r="K40" i="6"/>
  <c r="S38" i="6"/>
  <c r="V38" i="6" s="1"/>
  <c r="N63" i="6" s="1"/>
  <c r="R38" i="6"/>
  <c r="L38" i="6"/>
  <c r="O38" i="6" s="1"/>
  <c r="P63" i="6" s="1"/>
  <c r="K38" i="6"/>
  <c r="S60" i="5"/>
  <c r="R60" i="5"/>
  <c r="L60" i="5"/>
  <c r="K60" i="5"/>
  <c r="S58" i="5"/>
  <c r="R58" i="5"/>
  <c r="L58" i="5"/>
  <c r="K58" i="5"/>
  <c r="S56" i="5"/>
  <c r="R56" i="5"/>
  <c r="L56" i="5"/>
  <c r="K56" i="5"/>
  <c r="S54" i="5"/>
  <c r="R54" i="5"/>
  <c r="L54" i="5"/>
  <c r="K54" i="5"/>
  <c r="S52" i="5"/>
  <c r="R52" i="5"/>
  <c r="L52" i="5"/>
  <c r="K52" i="5"/>
  <c r="S50" i="5"/>
  <c r="R50" i="5"/>
  <c r="L50" i="5"/>
  <c r="K50" i="5"/>
  <c r="S48" i="5"/>
  <c r="R48" i="5"/>
  <c r="L48" i="5"/>
  <c r="K48" i="5"/>
  <c r="S46" i="5"/>
  <c r="R46" i="5"/>
  <c r="L46" i="5"/>
  <c r="K46" i="5"/>
  <c r="S44" i="5"/>
  <c r="R44" i="5"/>
  <c r="L44" i="5"/>
  <c r="K44" i="5"/>
  <c r="S42" i="5"/>
  <c r="R42" i="5"/>
  <c r="L42" i="5"/>
  <c r="K42" i="5"/>
  <c r="S40" i="5"/>
  <c r="R40" i="5"/>
  <c r="L40" i="5"/>
  <c r="K40" i="5"/>
  <c r="S38" i="5"/>
  <c r="R38" i="5"/>
  <c r="L38" i="5"/>
  <c r="O38" i="5" s="1"/>
  <c r="P63" i="5" s="1"/>
  <c r="K38" i="5"/>
  <c r="K60" i="8"/>
  <c r="K38" i="8"/>
  <c r="S60" i="7"/>
  <c r="R60" i="7"/>
  <c r="L60" i="7"/>
  <c r="K60" i="7"/>
  <c r="S58" i="7"/>
  <c r="R58" i="7"/>
  <c r="L58" i="7"/>
  <c r="K58" i="7"/>
  <c r="S56" i="7"/>
  <c r="R56" i="7"/>
  <c r="L56" i="7"/>
  <c r="K56" i="7"/>
  <c r="S54" i="7"/>
  <c r="R54" i="7"/>
  <c r="L54" i="7"/>
  <c r="K54" i="7"/>
  <c r="S52" i="7"/>
  <c r="R52" i="7"/>
  <c r="L52" i="7"/>
  <c r="K52" i="7"/>
  <c r="S50" i="7"/>
  <c r="R50" i="7"/>
  <c r="L50" i="7"/>
  <c r="K50" i="7"/>
  <c r="S48" i="7"/>
  <c r="R48" i="7"/>
  <c r="L48" i="7"/>
  <c r="K48" i="7"/>
  <c r="S46" i="7"/>
  <c r="R46" i="7"/>
  <c r="L46" i="7"/>
  <c r="K46" i="7"/>
  <c r="S44" i="7"/>
  <c r="R44" i="7"/>
  <c r="L44" i="7"/>
  <c r="K44" i="7"/>
  <c r="S42" i="7"/>
  <c r="R42" i="7"/>
  <c r="L42" i="7"/>
  <c r="K42" i="7"/>
  <c r="S40" i="7"/>
  <c r="R40" i="7"/>
  <c r="L40" i="7"/>
  <c r="K40" i="7"/>
  <c r="S38" i="7"/>
  <c r="R38" i="7"/>
  <c r="L38" i="7"/>
  <c r="K38" i="7"/>
  <c r="S60" i="8"/>
  <c r="R60" i="8"/>
  <c r="L60" i="8"/>
  <c r="S58" i="8"/>
  <c r="R58" i="8"/>
  <c r="L58" i="8"/>
  <c r="K58" i="8"/>
  <c r="S56" i="8"/>
  <c r="R56" i="8"/>
  <c r="L56" i="8"/>
  <c r="K56" i="8"/>
  <c r="S54" i="8"/>
  <c r="R54" i="8"/>
  <c r="L54" i="8"/>
  <c r="K54" i="8"/>
  <c r="S52" i="8"/>
  <c r="R52" i="8"/>
  <c r="L52" i="8"/>
  <c r="K52" i="8"/>
  <c r="S50" i="8"/>
  <c r="R50" i="8"/>
  <c r="L50" i="8"/>
  <c r="K50" i="8"/>
  <c r="S48" i="8"/>
  <c r="R48" i="8"/>
  <c r="L48" i="8"/>
  <c r="K48" i="8"/>
  <c r="S46" i="8"/>
  <c r="R46" i="8"/>
  <c r="L46" i="8"/>
  <c r="K46" i="8"/>
  <c r="S44" i="8"/>
  <c r="R44" i="8"/>
  <c r="L44" i="8"/>
  <c r="K44" i="8"/>
  <c r="S42" i="8"/>
  <c r="R42" i="8"/>
  <c r="L42" i="8"/>
  <c r="K42" i="8"/>
  <c r="S40" i="8"/>
  <c r="R40" i="8"/>
  <c r="L40" i="8"/>
  <c r="K40" i="8"/>
  <c r="S38" i="8"/>
  <c r="R38" i="8"/>
  <c r="L38" i="8"/>
  <c r="S26" i="10"/>
  <c r="R26" i="10"/>
  <c r="L26" i="10"/>
  <c r="S24" i="10"/>
  <c r="R24" i="10"/>
  <c r="L24" i="10"/>
  <c r="K24" i="10"/>
  <c r="S22" i="10"/>
  <c r="R22" i="10"/>
  <c r="L22" i="10"/>
  <c r="K22" i="10"/>
  <c r="S20" i="10"/>
  <c r="R20" i="10"/>
  <c r="L20" i="10"/>
  <c r="K20" i="10"/>
  <c r="S18" i="10"/>
  <c r="R18" i="10"/>
  <c r="L18" i="10"/>
  <c r="K18" i="10"/>
  <c r="S16" i="10"/>
  <c r="R16" i="10"/>
  <c r="L16" i="10"/>
  <c r="K16" i="10"/>
  <c r="S14" i="10"/>
  <c r="R14" i="10"/>
  <c r="L14" i="10"/>
  <c r="K14" i="10"/>
  <c r="S12" i="10"/>
  <c r="R12" i="10"/>
  <c r="L12" i="10"/>
  <c r="K12" i="10"/>
  <c r="S10" i="10"/>
  <c r="R10" i="10"/>
  <c r="L10" i="10"/>
  <c r="K10" i="10"/>
  <c r="S8" i="10"/>
  <c r="R8" i="10"/>
  <c r="L8" i="10"/>
  <c r="K8" i="10"/>
  <c r="S6" i="10"/>
  <c r="R6" i="10"/>
  <c r="L6" i="10"/>
  <c r="K6" i="10"/>
  <c r="S4" i="10"/>
  <c r="R4" i="10"/>
  <c r="L4" i="10"/>
  <c r="K4" i="10"/>
  <c r="H15" i="2"/>
  <c r="P10" i="2"/>
  <c r="P9" i="2"/>
  <c r="O10" i="2"/>
  <c r="O9" i="2"/>
  <c r="N10" i="2"/>
  <c r="N9" i="2"/>
  <c r="M10" i="2"/>
  <c r="M9" i="2"/>
  <c r="F15" i="2"/>
  <c r="G15" i="2"/>
  <c r="I15" i="2"/>
  <c r="J15" i="2"/>
  <c r="F33" i="2"/>
  <c r="G33" i="2"/>
  <c r="H33" i="2"/>
  <c r="J33" i="2" s="1"/>
  <c r="I33" i="2"/>
  <c r="F52" i="2"/>
  <c r="G52" i="2"/>
  <c r="H52" i="2"/>
  <c r="J52" i="2" s="1"/>
  <c r="I52" i="2"/>
  <c r="F71" i="2"/>
  <c r="G71" i="2"/>
  <c r="H71" i="2"/>
  <c r="J71" i="2" s="1"/>
  <c r="I71" i="2"/>
  <c r="K107" i="10"/>
  <c r="L107" i="10"/>
  <c r="R107" i="10"/>
  <c r="S107" i="10"/>
  <c r="K109" i="10"/>
  <c r="L109" i="10"/>
  <c r="R109" i="10"/>
  <c r="S109" i="10"/>
  <c r="K111" i="10"/>
  <c r="L111" i="10"/>
  <c r="R111" i="10"/>
  <c r="S111" i="10"/>
  <c r="K113" i="10"/>
  <c r="L113" i="10"/>
  <c r="R113" i="10"/>
  <c r="S113" i="10"/>
  <c r="K115" i="10"/>
  <c r="L115" i="10"/>
  <c r="R115" i="10"/>
  <c r="S115" i="10"/>
  <c r="K117" i="10"/>
  <c r="L117" i="10"/>
  <c r="R117" i="10"/>
  <c r="S117" i="10"/>
  <c r="K119" i="10"/>
  <c r="L119" i="10"/>
  <c r="R119" i="10"/>
  <c r="S119" i="10"/>
  <c r="K121" i="10"/>
  <c r="L121" i="10"/>
  <c r="R121" i="10"/>
  <c r="S121" i="10"/>
  <c r="K123" i="10"/>
  <c r="L123" i="10"/>
  <c r="R123" i="10"/>
  <c r="S123" i="10"/>
  <c r="K125" i="10"/>
  <c r="L125" i="10"/>
  <c r="R125" i="10"/>
  <c r="S125" i="10"/>
  <c r="K127" i="10"/>
  <c r="L127" i="10"/>
  <c r="R127" i="10"/>
  <c r="S127" i="10"/>
  <c r="K129" i="10"/>
  <c r="L129" i="10"/>
  <c r="R129" i="10"/>
  <c r="S129" i="10"/>
  <c r="K140" i="10"/>
  <c r="L140" i="10"/>
  <c r="R140" i="10"/>
  <c r="S140" i="10"/>
  <c r="K142" i="10"/>
  <c r="L142" i="10"/>
  <c r="R142" i="10"/>
  <c r="S142" i="10"/>
  <c r="K144" i="10"/>
  <c r="L144" i="10"/>
  <c r="R144" i="10"/>
  <c r="S144" i="10"/>
  <c r="K146" i="10"/>
  <c r="L146" i="10"/>
  <c r="R146" i="10"/>
  <c r="S146" i="10"/>
  <c r="K148" i="10"/>
  <c r="L148" i="10"/>
  <c r="R148" i="10"/>
  <c r="S148" i="10"/>
  <c r="K150" i="10"/>
  <c r="L150" i="10"/>
  <c r="R150" i="10"/>
  <c r="S150" i="10"/>
  <c r="K152" i="10"/>
  <c r="L152" i="10"/>
  <c r="R152" i="10"/>
  <c r="S152" i="10"/>
  <c r="K154" i="10"/>
  <c r="L154" i="10"/>
  <c r="R154" i="10"/>
  <c r="S154" i="10"/>
  <c r="K156" i="10"/>
  <c r="L156" i="10"/>
  <c r="R156" i="10"/>
  <c r="S156" i="10"/>
  <c r="K158" i="10"/>
  <c r="L158" i="10"/>
  <c r="R158" i="10"/>
  <c r="S158" i="10"/>
  <c r="K160" i="10"/>
  <c r="L160" i="10"/>
  <c r="R160" i="10"/>
  <c r="S160" i="10"/>
  <c r="K162" i="10"/>
  <c r="L162" i="10"/>
  <c r="R162" i="10"/>
  <c r="S162" i="10"/>
  <c r="K173" i="10"/>
  <c r="L173" i="10"/>
  <c r="R173" i="10"/>
  <c r="S173" i="10"/>
  <c r="K175" i="10"/>
  <c r="L175" i="10"/>
  <c r="R175" i="10"/>
  <c r="S175" i="10"/>
  <c r="K177" i="10"/>
  <c r="L177" i="10"/>
  <c r="R177" i="10"/>
  <c r="S177" i="10"/>
  <c r="K179" i="10"/>
  <c r="L179" i="10"/>
  <c r="R179" i="10"/>
  <c r="S179" i="10"/>
  <c r="K181" i="10"/>
  <c r="L181" i="10"/>
  <c r="R181" i="10"/>
  <c r="S181" i="10"/>
  <c r="K183" i="10"/>
  <c r="L183" i="10"/>
  <c r="R183" i="10"/>
  <c r="S183" i="10"/>
  <c r="K185" i="10"/>
  <c r="L185" i="10"/>
  <c r="R185" i="10"/>
  <c r="S185" i="10"/>
  <c r="K187" i="10"/>
  <c r="L187" i="10"/>
  <c r="R187" i="10"/>
  <c r="S187" i="10"/>
  <c r="K189" i="10"/>
  <c r="L189" i="10"/>
  <c r="R189" i="10"/>
  <c r="S189" i="10"/>
  <c r="K191" i="10"/>
  <c r="L191" i="10"/>
  <c r="R191" i="10"/>
  <c r="S191" i="10"/>
  <c r="K193" i="10"/>
  <c r="L193" i="10"/>
  <c r="R193" i="10"/>
  <c r="S193" i="10"/>
  <c r="K195" i="10"/>
  <c r="L195" i="10"/>
  <c r="R195" i="10"/>
  <c r="S195" i="10"/>
  <c r="K206" i="10"/>
  <c r="L206" i="10"/>
  <c r="R206" i="10"/>
  <c r="S206" i="10"/>
  <c r="K208" i="10"/>
  <c r="L208" i="10"/>
  <c r="R208" i="10"/>
  <c r="S208" i="10"/>
  <c r="K210" i="10"/>
  <c r="L210" i="10"/>
  <c r="R210" i="10"/>
  <c r="S210" i="10"/>
  <c r="K212" i="10"/>
  <c r="L212" i="10"/>
  <c r="R212" i="10"/>
  <c r="S212" i="10"/>
  <c r="K214" i="10"/>
  <c r="L214" i="10"/>
  <c r="R214" i="10"/>
  <c r="S214" i="10"/>
  <c r="K216" i="10"/>
  <c r="L216" i="10"/>
  <c r="R216" i="10"/>
  <c r="S216" i="10"/>
  <c r="K218" i="10"/>
  <c r="L218" i="10"/>
  <c r="R218" i="10"/>
  <c r="S218" i="10"/>
  <c r="K220" i="10"/>
  <c r="L220" i="10"/>
  <c r="R220" i="10"/>
  <c r="S220" i="10"/>
  <c r="K222" i="10"/>
  <c r="L222" i="10"/>
  <c r="R222" i="10"/>
  <c r="S222" i="10"/>
  <c r="K224" i="10"/>
  <c r="L224" i="10"/>
  <c r="R224" i="10"/>
  <c r="S224" i="10"/>
  <c r="K226" i="10"/>
  <c r="L226" i="10"/>
  <c r="R226" i="10"/>
  <c r="S226" i="10"/>
  <c r="K228" i="10"/>
  <c r="L228" i="10"/>
  <c r="R228" i="10"/>
  <c r="S228" i="10"/>
  <c r="S124" i="11"/>
  <c r="R124" i="11"/>
  <c r="L124" i="11"/>
  <c r="K124" i="11"/>
  <c r="S122" i="11"/>
  <c r="R122" i="11"/>
  <c r="L122" i="11"/>
  <c r="K122" i="11"/>
  <c r="S120" i="11"/>
  <c r="R120" i="11"/>
  <c r="L120" i="11"/>
  <c r="K120" i="11"/>
  <c r="S118" i="11"/>
  <c r="R118" i="11"/>
  <c r="L118" i="11"/>
  <c r="K118" i="11"/>
  <c r="S116" i="11"/>
  <c r="R116" i="11"/>
  <c r="L116" i="11"/>
  <c r="K116" i="11"/>
  <c r="S114" i="11"/>
  <c r="R114" i="11"/>
  <c r="L114" i="11"/>
  <c r="K114" i="11"/>
  <c r="S112" i="11"/>
  <c r="R112" i="11"/>
  <c r="L112" i="11"/>
  <c r="K112" i="11"/>
  <c r="S110" i="11"/>
  <c r="R110" i="11"/>
  <c r="L110" i="11"/>
  <c r="K110" i="11"/>
  <c r="S108" i="11"/>
  <c r="R108" i="11"/>
  <c r="L108" i="11"/>
  <c r="K108" i="11"/>
  <c r="S106" i="11"/>
  <c r="R106" i="11"/>
  <c r="L106" i="11"/>
  <c r="K106" i="11"/>
  <c r="S104" i="11"/>
  <c r="R104" i="11"/>
  <c r="L104" i="11"/>
  <c r="K104" i="11"/>
  <c r="S102" i="11"/>
  <c r="V102" i="11" s="1"/>
  <c r="R102" i="11"/>
  <c r="U102" i="11" s="1"/>
  <c r="L102" i="11"/>
  <c r="K102" i="11"/>
  <c r="N102" i="11" s="1"/>
  <c r="S91" i="11"/>
  <c r="R91" i="11"/>
  <c r="L91" i="11"/>
  <c r="K91" i="11"/>
  <c r="S89" i="11"/>
  <c r="R89" i="11"/>
  <c r="L89" i="11"/>
  <c r="K89" i="11"/>
  <c r="S87" i="11"/>
  <c r="R87" i="11"/>
  <c r="L87" i="11"/>
  <c r="K87" i="11"/>
  <c r="S85" i="11"/>
  <c r="R85" i="11"/>
  <c r="L85" i="11"/>
  <c r="K85" i="11"/>
  <c r="S83" i="11"/>
  <c r="R83" i="11"/>
  <c r="L83" i="11"/>
  <c r="K83" i="11"/>
  <c r="S81" i="11"/>
  <c r="R81" i="11"/>
  <c r="L81" i="11"/>
  <c r="K81" i="11"/>
  <c r="S79" i="11"/>
  <c r="R79" i="11"/>
  <c r="L79" i="11"/>
  <c r="K79" i="11"/>
  <c r="S77" i="11"/>
  <c r="R77" i="11"/>
  <c r="L77" i="11"/>
  <c r="K77" i="11"/>
  <c r="S75" i="11"/>
  <c r="R75" i="11"/>
  <c r="L75" i="11"/>
  <c r="K75" i="11"/>
  <c r="S73" i="11"/>
  <c r="R73" i="11"/>
  <c r="L73" i="11"/>
  <c r="K73" i="11"/>
  <c r="S71" i="11"/>
  <c r="R71" i="11"/>
  <c r="L71" i="11"/>
  <c r="K71" i="11"/>
  <c r="S69" i="11"/>
  <c r="V69" i="11" s="1"/>
  <c r="R69" i="11"/>
  <c r="U69" i="11" s="1"/>
  <c r="L69" i="11"/>
  <c r="O69" i="11" s="1"/>
  <c r="K69" i="11"/>
  <c r="S58" i="11"/>
  <c r="R58" i="11"/>
  <c r="L58" i="11"/>
  <c r="K58" i="11"/>
  <c r="S56" i="11"/>
  <c r="R56" i="11"/>
  <c r="L56" i="11"/>
  <c r="K56" i="11"/>
  <c r="S54" i="11"/>
  <c r="R54" i="11"/>
  <c r="L54" i="11"/>
  <c r="K54" i="11"/>
  <c r="S52" i="11"/>
  <c r="R52" i="11"/>
  <c r="L52" i="11"/>
  <c r="K52" i="11"/>
  <c r="S50" i="11"/>
  <c r="R50" i="11"/>
  <c r="L50" i="11"/>
  <c r="K50" i="11"/>
  <c r="S48" i="11"/>
  <c r="R48" i="11"/>
  <c r="L48" i="11"/>
  <c r="K48" i="11"/>
  <c r="S46" i="11"/>
  <c r="R46" i="11"/>
  <c r="L46" i="11"/>
  <c r="K46" i="11"/>
  <c r="S44" i="11"/>
  <c r="R44" i="11"/>
  <c r="L44" i="11"/>
  <c r="K44" i="11"/>
  <c r="S42" i="11"/>
  <c r="R42" i="11"/>
  <c r="L42" i="11"/>
  <c r="K42" i="11"/>
  <c r="S40" i="11"/>
  <c r="R40" i="11"/>
  <c r="L40" i="11"/>
  <c r="K40" i="11"/>
  <c r="S38" i="11"/>
  <c r="R38" i="11"/>
  <c r="L38" i="11"/>
  <c r="K38" i="11"/>
  <c r="S36" i="11"/>
  <c r="V36" i="11" s="1"/>
  <c r="N61" i="11" s="1"/>
  <c r="R36" i="11"/>
  <c r="U36" i="11" s="1"/>
  <c r="M61" i="11" s="1"/>
  <c r="L36" i="11"/>
  <c r="K36" i="11"/>
  <c r="S25" i="11"/>
  <c r="R25" i="11"/>
  <c r="L25" i="11"/>
  <c r="K25" i="11"/>
  <c r="S23" i="11"/>
  <c r="R23" i="11"/>
  <c r="L23" i="11"/>
  <c r="K23" i="11"/>
  <c r="S21" i="11"/>
  <c r="R21" i="11"/>
  <c r="L21" i="11"/>
  <c r="K21" i="11"/>
  <c r="S19" i="11"/>
  <c r="R19" i="11"/>
  <c r="L19" i="11"/>
  <c r="K19" i="11"/>
  <c r="S17" i="11"/>
  <c r="R17" i="11"/>
  <c r="L17" i="11"/>
  <c r="K17" i="11"/>
  <c r="S15" i="11"/>
  <c r="R15" i="11"/>
  <c r="L15" i="11"/>
  <c r="K15" i="11"/>
  <c r="S13" i="11"/>
  <c r="R13" i="11"/>
  <c r="L13" i="11"/>
  <c r="K13" i="11"/>
  <c r="S11" i="11"/>
  <c r="R11" i="11"/>
  <c r="L11" i="11"/>
  <c r="K11" i="11"/>
  <c r="S9" i="11"/>
  <c r="R9" i="11"/>
  <c r="L9" i="11"/>
  <c r="K9" i="11"/>
  <c r="S7" i="11"/>
  <c r="R7" i="11"/>
  <c r="L7" i="11"/>
  <c r="K7" i="11"/>
  <c r="S5" i="11"/>
  <c r="R5" i="11"/>
  <c r="L5" i="11"/>
  <c r="K5" i="11"/>
  <c r="S3" i="11"/>
  <c r="V3" i="11" s="1"/>
  <c r="N28" i="11" s="1"/>
  <c r="R3" i="11"/>
  <c r="L3" i="11"/>
  <c r="K3" i="11"/>
  <c r="K105" i="8"/>
  <c r="L105" i="8"/>
  <c r="R105" i="8"/>
  <c r="S105" i="8"/>
  <c r="K107" i="8"/>
  <c r="L107" i="8"/>
  <c r="R107" i="8"/>
  <c r="S107" i="8"/>
  <c r="K109" i="8"/>
  <c r="L109" i="8"/>
  <c r="R109" i="8"/>
  <c r="S109" i="8"/>
  <c r="K111" i="8"/>
  <c r="L111" i="8"/>
  <c r="R111" i="8"/>
  <c r="S111" i="8"/>
  <c r="K113" i="8"/>
  <c r="L113" i="8"/>
  <c r="R113" i="8"/>
  <c r="S113" i="8"/>
  <c r="K115" i="8"/>
  <c r="L115" i="8"/>
  <c r="R115" i="8"/>
  <c r="S115" i="8"/>
  <c r="K117" i="8"/>
  <c r="L117" i="8"/>
  <c r="R117" i="8"/>
  <c r="S117" i="8"/>
  <c r="K119" i="8"/>
  <c r="L119" i="8"/>
  <c r="R119" i="8"/>
  <c r="S119" i="8"/>
  <c r="K121" i="8"/>
  <c r="L121" i="8"/>
  <c r="R121" i="8"/>
  <c r="S121" i="8"/>
  <c r="K123" i="8"/>
  <c r="L123" i="8"/>
  <c r="R123" i="8"/>
  <c r="S123" i="8"/>
  <c r="K125" i="8"/>
  <c r="L125" i="8"/>
  <c r="R125" i="8"/>
  <c r="S125" i="8"/>
  <c r="K127" i="8"/>
  <c r="L127" i="8"/>
  <c r="R127" i="8"/>
  <c r="S127" i="8"/>
  <c r="K138" i="8"/>
  <c r="L138" i="8"/>
  <c r="R138" i="8"/>
  <c r="S138" i="8"/>
  <c r="K140" i="8"/>
  <c r="L140" i="8"/>
  <c r="R140" i="8"/>
  <c r="S140" i="8"/>
  <c r="K142" i="8"/>
  <c r="L142" i="8"/>
  <c r="R142" i="8"/>
  <c r="S142" i="8"/>
  <c r="K144" i="8"/>
  <c r="L144" i="8"/>
  <c r="R144" i="8"/>
  <c r="S144" i="8"/>
  <c r="K146" i="8"/>
  <c r="L146" i="8"/>
  <c r="R146" i="8"/>
  <c r="S146" i="8"/>
  <c r="K148" i="8"/>
  <c r="L148" i="8"/>
  <c r="R148" i="8"/>
  <c r="S148" i="8"/>
  <c r="K150" i="8"/>
  <c r="L150" i="8"/>
  <c r="R150" i="8"/>
  <c r="S150" i="8"/>
  <c r="K152" i="8"/>
  <c r="L152" i="8"/>
  <c r="R152" i="8"/>
  <c r="S152" i="8"/>
  <c r="K154" i="8"/>
  <c r="L154" i="8"/>
  <c r="R154" i="8"/>
  <c r="S154" i="8"/>
  <c r="K156" i="8"/>
  <c r="L156" i="8"/>
  <c r="R156" i="8"/>
  <c r="S156" i="8"/>
  <c r="K158" i="8"/>
  <c r="L158" i="8"/>
  <c r="R158" i="8"/>
  <c r="S158" i="8"/>
  <c r="K160" i="8"/>
  <c r="L160" i="8"/>
  <c r="R160" i="8"/>
  <c r="S160" i="8"/>
  <c r="K171" i="8"/>
  <c r="L171" i="8"/>
  <c r="R171" i="8"/>
  <c r="S171" i="8"/>
  <c r="K173" i="8"/>
  <c r="L173" i="8"/>
  <c r="R173" i="8"/>
  <c r="S173" i="8"/>
  <c r="K175" i="8"/>
  <c r="L175" i="8"/>
  <c r="R175" i="8"/>
  <c r="S175" i="8"/>
  <c r="K177" i="8"/>
  <c r="L177" i="8"/>
  <c r="R177" i="8"/>
  <c r="S177" i="8"/>
  <c r="K179" i="8"/>
  <c r="L179" i="8"/>
  <c r="R179" i="8"/>
  <c r="S179" i="8"/>
  <c r="K181" i="8"/>
  <c r="L181" i="8"/>
  <c r="R181" i="8"/>
  <c r="S181" i="8"/>
  <c r="K183" i="8"/>
  <c r="L183" i="8"/>
  <c r="R183" i="8"/>
  <c r="S183" i="8"/>
  <c r="K185" i="8"/>
  <c r="L185" i="8"/>
  <c r="R185" i="8"/>
  <c r="S185" i="8"/>
  <c r="K187" i="8"/>
  <c r="L187" i="8"/>
  <c r="R187" i="8"/>
  <c r="S187" i="8"/>
  <c r="K189" i="8"/>
  <c r="L189" i="8"/>
  <c r="R189" i="8"/>
  <c r="S189" i="8"/>
  <c r="K191" i="8"/>
  <c r="L191" i="8"/>
  <c r="R191" i="8"/>
  <c r="S191" i="8"/>
  <c r="K193" i="8"/>
  <c r="L193" i="8"/>
  <c r="R193" i="8"/>
  <c r="S193" i="8"/>
  <c r="K204" i="8"/>
  <c r="L204" i="8"/>
  <c r="R204" i="8"/>
  <c r="S204" i="8"/>
  <c r="K206" i="8"/>
  <c r="L206" i="8"/>
  <c r="R206" i="8"/>
  <c r="S206" i="8"/>
  <c r="K208" i="8"/>
  <c r="L208" i="8"/>
  <c r="R208" i="8"/>
  <c r="S208" i="8"/>
  <c r="K210" i="8"/>
  <c r="L210" i="8"/>
  <c r="R210" i="8"/>
  <c r="S210" i="8"/>
  <c r="K212" i="8"/>
  <c r="L212" i="8"/>
  <c r="R212" i="8"/>
  <c r="S212" i="8"/>
  <c r="K214" i="8"/>
  <c r="L214" i="8"/>
  <c r="R214" i="8"/>
  <c r="S214" i="8"/>
  <c r="K216" i="8"/>
  <c r="L216" i="8"/>
  <c r="R216" i="8"/>
  <c r="S216" i="8"/>
  <c r="K218" i="8"/>
  <c r="L218" i="8"/>
  <c r="R218" i="8"/>
  <c r="S218" i="8"/>
  <c r="K220" i="8"/>
  <c r="L220" i="8"/>
  <c r="R220" i="8"/>
  <c r="S220" i="8"/>
  <c r="K222" i="8"/>
  <c r="L222" i="8"/>
  <c r="R222" i="8"/>
  <c r="S222" i="8"/>
  <c r="K224" i="8"/>
  <c r="L224" i="8"/>
  <c r="R224" i="8"/>
  <c r="S224" i="8"/>
  <c r="K226" i="8"/>
  <c r="L226" i="8"/>
  <c r="R226" i="8"/>
  <c r="S226" i="8"/>
  <c r="K237" i="8"/>
  <c r="L237" i="8"/>
  <c r="R237" i="8"/>
  <c r="S237" i="8"/>
  <c r="K239" i="8"/>
  <c r="L239" i="8"/>
  <c r="R239" i="8"/>
  <c r="S239" i="8"/>
  <c r="K241" i="8"/>
  <c r="L241" i="8"/>
  <c r="R241" i="8"/>
  <c r="S241" i="8"/>
  <c r="K243" i="8"/>
  <c r="L243" i="8"/>
  <c r="R243" i="8"/>
  <c r="S243" i="8"/>
  <c r="K245" i="8"/>
  <c r="L245" i="8"/>
  <c r="R245" i="8"/>
  <c r="S245" i="8"/>
  <c r="K247" i="8"/>
  <c r="L247" i="8"/>
  <c r="R247" i="8"/>
  <c r="S247" i="8"/>
  <c r="K249" i="8"/>
  <c r="L249" i="8"/>
  <c r="R249" i="8"/>
  <c r="S249" i="8"/>
  <c r="K251" i="8"/>
  <c r="L251" i="8"/>
  <c r="R251" i="8"/>
  <c r="S251" i="8"/>
  <c r="K253" i="8"/>
  <c r="L253" i="8"/>
  <c r="R253" i="8"/>
  <c r="S253" i="8"/>
  <c r="K255" i="8"/>
  <c r="L255" i="8"/>
  <c r="R255" i="8"/>
  <c r="S255" i="8"/>
  <c r="K257" i="8"/>
  <c r="L257" i="8"/>
  <c r="R257" i="8"/>
  <c r="S257" i="8"/>
  <c r="K259" i="8"/>
  <c r="L259" i="8"/>
  <c r="R259" i="8"/>
  <c r="S259" i="8"/>
  <c r="K270" i="8"/>
  <c r="L270" i="8"/>
  <c r="R270" i="8"/>
  <c r="S270" i="8"/>
  <c r="K272" i="8"/>
  <c r="L272" i="8"/>
  <c r="R272" i="8"/>
  <c r="S272" i="8"/>
  <c r="K274" i="8"/>
  <c r="L274" i="8"/>
  <c r="R274" i="8"/>
  <c r="S274" i="8"/>
  <c r="K276" i="8"/>
  <c r="L276" i="8"/>
  <c r="R276" i="8"/>
  <c r="S276" i="8"/>
  <c r="K278" i="8"/>
  <c r="L278" i="8"/>
  <c r="R278" i="8"/>
  <c r="S278" i="8"/>
  <c r="K280" i="8"/>
  <c r="L280" i="8"/>
  <c r="R280" i="8"/>
  <c r="S280" i="8"/>
  <c r="K282" i="8"/>
  <c r="L282" i="8"/>
  <c r="R282" i="8"/>
  <c r="S282" i="8"/>
  <c r="K284" i="8"/>
  <c r="L284" i="8"/>
  <c r="R284" i="8"/>
  <c r="S284" i="8"/>
  <c r="K286" i="8"/>
  <c r="L286" i="8"/>
  <c r="R286" i="8"/>
  <c r="S286" i="8"/>
  <c r="K288" i="8"/>
  <c r="L288" i="8"/>
  <c r="R288" i="8"/>
  <c r="S288" i="8"/>
  <c r="K290" i="8"/>
  <c r="L290" i="8"/>
  <c r="R290" i="8"/>
  <c r="S290" i="8"/>
  <c r="K292" i="8"/>
  <c r="L292" i="8"/>
  <c r="R292" i="8"/>
  <c r="S292" i="8"/>
  <c r="K106" i="7"/>
  <c r="L106" i="7"/>
  <c r="R106" i="7"/>
  <c r="S106" i="7"/>
  <c r="K108" i="7"/>
  <c r="L108" i="7"/>
  <c r="R108" i="7"/>
  <c r="S108" i="7"/>
  <c r="K110" i="7"/>
  <c r="L110" i="7"/>
  <c r="R110" i="7"/>
  <c r="S110" i="7"/>
  <c r="K112" i="7"/>
  <c r="L112" i="7"/>
  <c r="R112" i="7"/>
  <c r="S112" i="7"/>
  <c r="K114" i="7"/>
  <c r="L114" i="7"/>
  <c r="R114" i="7"/>
  <c r="S114" i="7"/>
  <c r="K116" i="7"/>
  <c r="L116" i="7"/>
  <c r="R116" i="7"/>
  <c r="S116" i="7"/>
  <c r="K118" i="7"/>
  <c r="L118" i="7"/>
  <c r="R118" i="7"/>
  <c r="S118" i="7"/>
  <c r="K120" i="7"/>
  <c r="L120" i="7"/>
  <c r="R120" i="7"/>
  <c r="S120" i="7"/>
  <c r="K122" i="7"/>
  <c r="L122" i="7"/>
  <c r="R122" i="7"/>
  <c r="S122" i="7"/>
  <c r="K124" i="7"/>
  <c r="L124" i="7"/>
  <c r="R124" i="7"/>
  <c r="S124" i="7"/>
  <c r="K126" i="7"/>
  <c r="L126" i="7"/>
  <c r="R126" i="7"/>
  <c r="S126" i="7"/>
  <c r="K128" i="7"/>
  <c r="L128" i="7"/>
  <c r="R128" i="7"/>
  <c r="S128" i="7"/>
  <c r="K140" i="7"/>
  <c r="L140" i="7"/>
  <c r="R140" i="7"/>
  <c r="S140" i="7"/>
  <c r="K142" i="7"/>
  <c r="L142" i="7"/>
  <c r="R142" i="7"/>
  <c r="S142" i="7"/>
  <c r="K144" i="7"/>
  <c r="L144" i="7"/>
  <c r="R144" i="7"/>
  <c r="S144" i="7"/>
  <c r="K146" i="7"/>
  <c r="L146" i="7"/>
  <c r="R146" i="7"/>
  <c r="S146" i="7"/>
  <c r="K148" i="7"/>
  <c r="L148" i="7"/>
  <c r="R148" i="7"/>
  <c r="S148" i="7"/>
  <c r="K150" i="7"/>
  <c r="L150" i="7"/>
  <c r="R150" i="7"/>
  <c r="S150" i="7"/>
  <c r="K152" i="7"/>
  <c r="L152" i="7"/>
  <c r="R152" i="7"/>
  <c r="S152" i="7"/>
  <c r="K154" i="7"/>
  <c r="L154" i="7"/>
  <c r="R154" i="7"/>
  <c r="S154" i="7"/>
  <c r="K156" i="7"/>
  <c r="L156" i="7"/>
  <c r="R156" i="7"/>
  <c r="S156" i="7"/>
  <c r="K158" i="7"/>
  <c r="L158" i="7"/>
  <c r="R158" i="7"/>
  <c r="S158" i="7"/>
  <c r="K160" i="7"/>
  <c r="L160" i="7"/>
  <c r="R160" i="7"/>
  <c r="S160" i="7"/>
  <c r="K162" i="7"/>
  <c r="L162" i="7"/>
  <c r="R162" i="7"/>
  <c r="S162" i="7"/>
  <c r="K175" i="7"/>
  <c r="L175" i="7"/>
  <c r="R175" i="7"/>
  <c r="S175" i="7"/>
  <c r="K177" i="7"/>
  <c r="L177" i="7"/>
  <c r="R177" i="7"/>
  <c r="S177" i="7"/>
  <c r="K179" i="7"/>
  <c r="L179" i="7"/>
  <c r="R179" i="7"/>
  <c r="S179" i="7"/>
  <c r="K181" i="7"/>
  <c r="L181" i="7"/>
  <c r="R181" i="7"/>
  <c r="S181" i="7"/>
  <c r="K183" i="7"/>
  <c r="L183" i="7"/>
  <c r="R183" i="7"/>
  <c r="S183" i="7"/>
  <c r="K185" i="7"/>
  <c r="L185" i="7"/>
  <c r="R185" i="7"/>
  <c r="S185" i="7"/>
  <c r="K187" i="7"/>
  <c r="L187" i="7"/>
  <c r="R187" i="7"/>
  <c r="S187" i="7"/>
  <c r="K189" i="7"/>
  <c r="L189" i="7"/>
  <c r="R189" i="7"/>
  <c r="S189" i="7"/>
  <c r="K191" i="7"/>
  <c r="L191" i="7"/>
  <c r="R191" i="7"/>
  <c r="S191" i="7"/>
  <c r="K193" i="7"/>
  <c r="L193" i="7"/>
  <c r="R193" i="7"/>
  <c r="S193" i="7"/>
  <c r="K195" i="7"/>
  <c r="L195" i="7"/>
  <c r="R195" i="7"/>
  <c r="S195" i="7"/>
  <c r="K197" i="7"/>
  <c r="L197" i="7"/>
  <c r="R197" i="7"/>
  <c r="S197" i="7"/>
  <c r="K210" i="7"/>
  <c r="L210" i="7"/>
  <c r="R210" i="7"/>
  <c r="S210" i="7"/>
  <c r="K212" i="7"/>
  <c r="L212" i="7"/>
  <c r="R212" i="7"/>
  <c r="S212" i="7"/>
  <c r="K214" i="7"/>
  <c r="L214" i="7"/>
  <c r="R214" i="7"/>
  <c r="S214" i="7"/>
  <c r="K216" i="7"/>
  <c r="L216" i="7"/>
  <c r="R216" i="7"/>
  <c r="S216" i="7"/>
  <c r="K218" i="7"/>
  <c r="L218" i="7"/>
  <c r="R218" i="7"/>
  <c r="S218" i="7"/>
  <c r="K220" i="7"/>
  <c r="L220" i="7"/>
  <c r="R220" i="7"/>
  <c r="S220" i="7"/>
  <c r="K222" i="7"/>
  <c r="L222" i="7"/>
  <c r="R222" i="7"/>
  <c r="S222" i="7"/>
  <c r="K224" i="7"/>
  <c r="L224" i="7"/>
  <c r="R224" i="7"/>
  <c r="S224" i="7"/>
  <c r="K226" i="7"/>
  <c r="L226" i="7"/>
  <c r="R226" i="7"/>
  <c r="S226" i="7"/>
  <c r="K228" i="7"/>
  <c r="L228" i="7"/>
  <c r="R228" i="7"/>
  <c r="S228" i="7"/>
  <c r="K230" i="7"/>
  <c r="L230" i="7"/>
  <c r="R230" i="7"/>
  <c r="S230" i="7"/>
  <c r="K232" i="7"/>
  <c r="L232" i="7"/>
  <c r="R232" i="7"/>
  <c r="S232" i="7"/>
  <c r="K245" i="7"/>
  <c r="L245" i="7"/>
  <c r="R245" i="7"/>
  <c r="S245" i="7"/>
  <c r="K247" i="7"/>
  <c r="L247" i="7"/>
  <c r="R247" i="7"/>
  <c r="S247" i="7"/>
  <c r="K249" i="7"/>
  <c r="L249" i="7"/>
  <c r="R249" i="7"/>
  <c r="S249" i="7"/>
  <c r="K251" i="7"/>
  <c r="L251" i="7"/>
  <c r="R251" i="7"/>
  <c r="S251" i="7"/>
  <c r="K253" i="7"/>
  <c r="L253" i="7"/>
  <c r="R253" i="7"/>
  <c r="S253" i="7"/>
  <c r="K255" i="7"/>
  <c r="L255" i="7"/>
  <c r="R255" i="7"/>
  <c r="S255" i="7"/>
  <c r="K257" i="7"/>
  <c r="L257" i="7"/>
  <c r="R257" i="7"/>
  <c r="S257" i="7"/>
  <c r="K259" i="7"/>
  <c r="L259" i="7"/>
  <c r="R259" i="7"/>
  <c r="S259" i="7"/>
  <c r="K261" i="7"/>
  <c r="L261" i="7"/>
  <c r="R261" i="7"/>
  <c r="S261" i="7"/>
  <c r="K263" i="7"/>
  <c r="L263" i="7"/>
  <c r="R263" i="7"/>
  <c r="S263" i="7"/>
  <c r="K265" i="7"/>
  <c r="L265" i="7"/>
  <c r="R265" i="7"/>
  <c r="S265" i="7"/>
  <c r="K267" i="7"/>
  <c r="L267" i="7"/>
  <c r="R267" i="7"/>
  <c r="S267" i="7"/>
  <c r="K280" i="7"/>
  <c r="L280" i="7"/>
  <c r="R280" i="7"/>
  <c r="S280" i="7"/>
  <c r="K282" i="7"/>
  <c r="L282" i="7"/>
  <c r="R282" i="7"/>
  <c r="S282" i="7"/>
  <c r="K284" i="7"/>
  <c r="L284" i="7"/>
  <c r="R284" i="7"/>
  <c r="S284" i="7"/>
  <c r="K286" i="7"/>
  <c r="L286" i="7"/>
  <c r="R286" i="7"/>
  <c r="S286" i="7"/>
  <c r="K288" i="7"/>
  <c r="L288" i="7"/>
  <c r="R288" i="7"/>
  <c r="S288" i="7"/>
  <c r="L290" i="7"/>
  <c r="R290" i="7"/>
  <c r="S290" i="7"/>
  <c r="K292" i="7"/>
  <c r="L292" i="7"/>
  <c r="R292" i="7"/>
  <c r="S292" i="7"/>
  <c r="K294" i="7"/>
  <c r="L294" i="7"/>
  <c r="R294" i="7"/>
  <c r="S294" i="7"/>
  <c r="K296" i="7"/>
  <c r="L296" i="7"/>
  <c r="R296" i="7"/>
  <c r="S296" i="7"/>
  <c r="K298" i="7"/>
  <c r="L298" i="7"/>
  <c r="R298" i="7"/>
  <c r="S298" i="7"/>
  <c r="K300" i="7"/>
  <c r="L300" i="7"/>
  <c r="R300" i="7"/>
  <c r="S300" i="7"/>
  <c r="K302" i="7"/>
  <c r="L302" i="7"/>
  <c r="R302" i="7"/>
  <c r="S302" i="7"/>
  <c r="K314" i="7"/>
  <c r="L314" i="7"/>
  <c r="R314" i="7"/>
  <c r="S314" i="7"/>
  <c r="K316" i="7"/>
  <c r="L316" i="7"/>
  <c r="R316" i="7"/>
  <c r="S316" i="7"/>
  <c r="K318" i="7"/>
  <c r="L318" i="7"/>
  <c r="R318" i="7"/>
  <c r="S318" i="7"/>
  <c r="K320" i="7"/>
  <c r="L320" i="7"/>
  <c r="R320" i="7"/>
  <c r="S320" i="7"/>
  <c r="K322" i="7"/>
  <c r="L322" i="7"/>
  <c r="R322" i="7"/>
  <c r="S322" i="7"/>
  <c r="K324" i="7"/>
  <c r="L324" i="7"/>
  <c r="R324" i="7"/>
  <c r="S324" i="7"/>
  <c r="K326" i="7"/>
  <c r="L326" i="7"/>
  <c r="R326" i="7"/>
  <c r="S326" i="7"/>
  <c r="K328" i="7"/>
  <c r="L328" i="7"/>
  <c r="R328" i="7"/>
  <c r="S328" i="7"/>
  <c r="K330" i="7"/>
  <c r="L330" i="7"/>
  <c r="R330" i="7"/>
  <c r="S330" i="7"/>
  <c r="K332" i="7"/>
  <c r="L332" i="7"/>
  <c r="R332" i="7"/>
  <c r="S332" i="7"/>
  <c r="K334" i="7"/>
  <c r="L334" i="7"/>
  <c r="R334" i="7"/>
  <c r="S334" i="7"/>
  <c r="K336" i="7"/>
  <c r="L336" i="7"/>
  <c r="R336" i="7"/>
  <c r="S336" i="7"/>
  <c r="K349" i="7"/>
  <c r="L349" i="7"/>
  <c r="R349" i="7"/>
  <c r="S349" i="7"/>
  <c r="K351" i="7"/>
  <c r="L351" i="7"/>
  <c r="R351" i="7"/>
  <c r="S351" i="7"/>
  <c r="K353" i="7"/>
  <c r="L353" i="7"/>
  <c r="R353" i="7"/>
  <c r="S353" i="7"/>
  <c r="K355" i="7"/>
  <c r="L355" i="7"/>
  <c r="R355" i="7"/>
  <c r="S355" i="7"/>
  <c r="K357" i="7"/>
  <c r="L357" i="7"/>
  <c r="R357" i="7"/>
  <c r="S357" i="7"/>
  <c r="K359" i="7"/>
  <c r="L359" i="7"/>
  <c r="R359" i="7"/>
  <c r="S359" i="7"/>
  <c r="K361" i="7"/>
  <c r="L361" i="7"/>
  <c r="R361" i="7"/>
  <c r="S361" i="7"/>
  <c r="K363" i="7"/>
  <c r="L363" i="7"/>
  <c r="R363" i="7"/>
  <c r="S363" i="7"/>
  <c r="K365" i="7"/>
  <c r="L365" i="7"/>
  <c r="R365" i="7"/>
  <c r="S365" i="7"/>
  <c r="K367" i="7"/>
  <c r="L367" i="7"/>
  <c r="R367" i="7"/>
  <c r="S367" i="7"/>
  <c r="K369" i="7"/>
  <c r="L369" i="7"/>
  <c r="R369" i="7"/>
  <c r="S369" i="7"/>
  <c r="K371" i="7"/>
  <c r="L371" i="7"/>
  <c r="R371" i="7"/>
  <c r="S371" i="7"/>
  <c r="K384" i="7"/>
  <c r="L384" i="7"/>
  <c r="R384" i="7"/>
  <c r="S384" i="7"/>
  <c r="K386" i="7"/>
  <c r="L386" i="7"/>
  <c r="R386" i="7"/>
  <c r="S386" i="7"/>
  <c r="K388" i="7"/>
  <c r="L388" i="7"/>
  <c r="R388" i="7"/>
  <c r="S388" i="7"/>
  <c r="K390" i="7"/>
  <c r="L390" i="7"/>
  <c r="R390" i="7"/>
  <c r="S390" i="7"/>
  <c r="K392" i="7"/>
  <c r="L392" i="7"/>
  <c r="R392" i="7"/>
  <c r="S392" i="7"/>
  <c r="K394" i="7"/>
  <c r="L394" i="7"/>
  <c r="R394" i="7"/>
  <c r="S394" i="7"/>
  <c r="K396" i="7"/>
  <c r="L396" i="7"/>
  <c r="R396" i="7"/>
  <c r="S396" i="7"/>
  <c r="K398" i="7"/>
  <c r="L398" i="7"/>
  <c r="R398" i="7"/>
  <c r="S398" i="7"/>
  <c r="K400" i="7"/>
  <c r="L400" i="7"/>
  <c r="R400" i="7"/>
  <c r="S400" i="7"/>
  <c r="K402" i="7"/>
  <c r="L402" i="7"/>
  <c r="R402" i="7"/>
  <c r="S402" i="7"/>
  <c r="K404" i="7"/>
  <c r="L404" i="7"/>
  <c r="R404" i="7"/>
  <c r="S404" i="7"/>
  <c r="K406" i="7"/>
  <c r="L406" i="7"/>
  <c r="R406" i="7"/>
  <c r="S406" i="7"/>
  <c r="K424" i="7"/>
  <c r="L424" i="7"/>
  <c r="R424" i="7"/>
  <c r="S424" i="7"/>
  <c r="K426" i="7"/>
  <c r="L426" i="7"/>
  <c r="R426" i="7"/>
  <c r="S426" i="7"/>
  <c r="K428" i="7"/>
  <c r="L428" i="7"/>
  <c r="R428" i="7"/>
  <c r="S428" i="7"/>
  <c r="K430" i="7"/>
  <c r="L430" i="7"/>
  <c r="R430" i="7"/>
  <c r="S430" i="7"/>
  <c r="K432" i="7"/>
  <c r="L432" i="7"/>
  <c r="R432" i="7"/>
  <c r="S432" i="7"/>
  <c r="K434" i="7"/>
  <c r="L434" i="7"/>
  <c r="R434" i="7"/>
  <c r="S434" i="7"/>
  <c r="K436" i="7"/>
  <c r="L436" i="7"/>
  <c r="R436" i="7"/>
  <c r="S436" i="7"/>
  <c r="K438" i="7"/>
  <c r="L438" i="7"/>
  <c r="R438" i="7"/>
  <c r="S438" i="7"/>
  <c r="K440" i="7"/>
  <c r="L440" i="7"/>
  <c r="R440" i="7"/>
  <c r="S440" i="7"/>
  <c r="K442" i="7"/>
  <c r="L442" i="7"/>
  <c r="R442" i="7"/>
  <c r="S442" i="7"/>
  <c r="K444" i="7"/>
  <c r="L444" i="7"/>
  <c r="R444" i="7"/>
  <c r="S444" i="7"/>
  <c r="K446" i="7"/>
  <c r="L446" i="7"/>
  <c r="R446" i="7"/>
  <c r="S446" i="7"/>
  <c r="L72" i="7"/>
  <c r="K116" i="6"/>
  <c r="K108" i="6"/>
  <c r="L108" i="6"/>
  <c r="R108" i="6"/>
  <c r="S108" i="6"/>
  <c r="K110" i="6"/>
  <c r="L110" i="6"/>
  <c r="R110" i="6"/>
  <c r="S110" i="6"/>
  <c r="K112" i="6"/>
  <c r="L112" i="6"/>
  <c r="R112" i="6"/>
  <c r="S112" i="6"/>
  <c r="K114" i="6"/>
  <c r="L114" i="6"/>
  <c r="R114" i="6"/>
  <c r="S114" i="6"/>
  <c r="L116" i="6"/>
  <c r="R116" i="6"/>
  <c r="S116" i="6"/>
  <c r="K118" i="6"/>
  <c r="L118" i="6"/>
  <c r="R118" i="6"/>
  <c r="S118" i="6"/>
  <c r="K120" i="6"/>
  <c r="L120" i="6"/>
  <c r="R120" i="6"/>
  <c r="S120" i="6"/>
  <c r="K122" i="6"/>
  <c r="L122" i="6"/>
  <c r="R122" i="6"/>
  <c r="S122" i="6"/>
  <c r="K124" i="6"/>
  <c r="L124" i="6"/>
  <c r="R124" i="6"/>
  <c r="S124" i="6"/>
  <c r="K126" i="6"/>
  <c r="L126" i="6"/>
  <c r="R126" i="6"/>
  <c r="S126" i="6"/>
  <c r="K128" i="6"/>
  <c r="L128" i="6"/>
  <c r="R128" i="6"/>
  <c r="S128" i="6"/>
  <c r="K130" i="6"/>
  <c r="L130" i="6"/>
  <c r="R130" i="6"/>
  <c r="S130" i="6"/>
  <c r="K143" i="6"/>
  <c r="L143" i="6"/>
  <c r="R143" i="6"/>
  <c r="S143" i="6"/>
  <c r="K145" i="6"/>
  <c r="L145" i="6"/>
  <c r="R145" i="6"/>
  <c r="S145" i="6"/>
  <c r="K147" i="6"/>
  <c r="L147" i="6"/>
  <c r="R147" i="6"/>
  <c r="S147" i="6"/>
  <c r="K149" i="6"/>
  <c r="L149" i="6"/>
  <c r="R149" i="6"/>
  <c r="S149" i="6"/>
  <c r="K151" i="6"/>
  <c r="L151" i="6"/>
  <c r="R151" i="6"/>
  <c r="S151" i="6"/>
  <c r="K153" i="6"/>
  <c r="L153" i="6"/>
  <c r="R153" i="6"/>
  <c r="S153" i="6"/>
  <c r="K155" i="6"/>
  <c r="L155" i="6"/>
  <c r="R155" i="6"/>
  <c r="S155" i="6"/>
  <c r="K157" i="6"/>
  <c r="L157" i="6"/>
  <c r="R157" i="6"/>
  <c r="S157" i="6"/>
  <c r="K159" i="6"/>
  <c r="L159" i="6"/>
  <c r="R159" i="6"/>
  <c r="S159" i="6"/>
  <c r="K161" i="6"/>
  <c r="L161" i="6"/>
  <c r="R161" i="6"/>
  <c r="S161" i="6"/>
  <c r="K163" i="6"/>
  <c r="L163" i="6"/>
  <c r="R163" i="6"/>
  <c r="S163" i="6"/>
  <c r="K165" i="6"/>
  <c r="L165" i="6"/>
  <c r="R165" i="6"/>
  <c r="S165" i="6"/>
  <c r="K178" i="6"/>
  <c r="L178" i="6"/>
  <c r="R178" i="6"/>
  <c r="S178" i="6"/>
  <c r="K180" i="6"/>
  <c r="L180" i="6"/>
  <c r="R180" i="6"/>
  <c r="S180" i="6"/>
  <c r="K182" i="6"/>
  <c r="L182" i="6"/>
  <c r="R182" i="6"/>
  <c r="S182" i="6"/>
  <c r="K184" i="6"/>
  <c r="L184" i="6"/>
  <c r="R184" i="6"/>
  <c r="S184" i="6"/>
  <c r="K186" i="6"/>
  <c r="L186" i="6"/>
  <c r="R186" i="6"/>
  <c r="S186" i="6"/>
  <c r="K188" i="6"/>
  <c r="L188" i="6"/>
  <c r="R188" i="6"/>
  <c r="S188" i="6"/>
  <c r="K190" i="6"/>
  <c r="L190" i="6"/>
  <c r="R190" i="6"/>
  <c r="S190" i="6"/>
  <c r="K192" i="6"/>
  <c r="L192" i="6"/>
  <c r="R192" i="6"/>
  <c r="S192" i="6"/>
  <c r="K194" i="6"/>
  <c r="L194" i="6"/>
  <c r="R194" i="6"/>
  <c r="S194" i="6"/>
  <c r="K196" i="6"/>
  <c r="L196" i="6"/>
  <c r="R196" i="6"/>
  <c r="S196" i="6"/>
  <c r="K198" i="6"/>
  <c r="L198" i="6"/>
  <c r="R198" i="6"/>
  <c r="S198" i="6"/>
  <c r="K200" i="6"/>
  <c r="L200" i="6"/>
  <c r="R200" i="6"/>
  <c r="S200" i="6"/>
  <c r="K213" i="6"/>
  <c r="L213" i="6"/>
  <c r="R213" i="6"/>
  <c r="S213" i="6"/>
  <c r="K215" i="6"/>
  <c r="L215" i="6"/>
  <c r="R215" i="6"/>
  <c r="S215" i="6"/>
  <c r="K217" i="6"/>
  <c r="L217" i="6"/>
  <c r="R217" i="6"/>
  <c r="S217" i="6"/>
  <c r="K219" i="6"/>
  <c r="L219" i="6"/>
  <c r="R219" i="6"/>
  <c r="S219" i="6"/>
  <c r="K221" i="6"/>
  <c r="L221" i="6"/>
  <c r="R221" i="6"/>
  <c r="S221" i="6"/>
  <c r="K223" i="6"/>
  <c r="L223" i="6"/>
  <c r="R223" i="6"/>
  <c r="S223" i="6"/>
  <c r="K225" i="6"/>
  <c r="L225" i="6"/>
  <c r="R225" i="6"/>
  <c r="S225" i="6"/>
  <c r="K227" i="6"/>
  <c r="L227" i="6"/>
  <c r="R227" i="6"/>
  <c r="S227" i="6"/>
  <c r="K229" i="6"/>
  <c r="L229" i="6"/>
  <c r="R229" i="6"/>
  <c r="S229" i="6"/>
  <c r="K231" i="6"/>
  <c r="L231" i="6"/>
  <c r="R231" i="6"/>
  <c r="S231" i="6"/>
  <c r="K233" i="6"/>
  <c r="L233" i="6"/>
  <c r="R233" i="6"/>
  <c r="S233" i="6"/>
  <c r="K235" i="6"/>
  <c r="L235" i="6"/>
  <c r="R235" i="6"/>
  <c r="S235" i="6"/>
  <c r="K248" i="6"/>
  <c r="L248" i="6"/>
  <c r="R248" i="6"/>
  <c r="S248" i="6"/>
  <c r="K250" i="6"/>
  <c r="L250" i="6"/>
  <c r="R250" i="6"/>
  <c r="S250" i="6"/>
  <c r="K252" i="6"/>
  <c r="L252" i="6"/>
  <c r="R252" i="6"/>
  <c r="S252" i="6"/>
  <c r="K254" i="6"/>
  <c r="L254" i="6"/>
  <c r="R254" i="6"/>
  <c r="S254" i="6"/>
  <c r="K256" i="6"/>
  <c r="L256" i="6"/>
  <c r="R256" i="6"/>
  <c r="S256" i="6"/>
  <c r="K258" i="6"/>
  <c r="L258" i="6"/>
  <c r="R258" i="6"/>
  <c r="S258" i="6"/>
  <c r="K260" i="6"/>
  <c r="L260" i="6"/>
  <c r="R260" i="6"/>
  <c r="S260" i="6"/>
  <c r="K262" i="6"/>
  <c r="L262" i="6"/>
  <c r="R262" i="6"/>
  <c r="S262" i="6"/>
  <c r="K264" i="6"/>
  <c r="L264" i="6"/>
  <c r="R264" i="6"/>
  <c r="S264" i="6"/>
  <c r="K266" i="6"/>
  <c r="L266" i="6"/>
  <c r="R266" i="6"/>
  <c r="S266" i="6"/>
  <c r="K268" i="6"/>
  <c r="L268" i="6"/>
  <c r="R268" i="6"/>
  <c r="S268" i="6"/>
  <c r="K270" i="6"/>
  <c r="L270" i="6"/>
  <c r="R270" i="6"/>
  <c r="S270" i="6"/>
  <c r="K283" i="6"/>
  <c r="L283" i="6"/>
  <c r="R283" i="6"/>
  <c r="S283" i="6"/>
  <c r="K285" i="6"/>
  <c r="L285" i="6"/>
  <c r="R285" i="6"/>
  <c r="S285" i="6"/>
  <c r="K287" i="6"/>
  <c r="L287" i="6"/>
  <c r="R287" i="6"/>
  <c r="S287" i="6"/>
  <c r="K289" i="6"/>
  <c r="L289" i="6"/>
  <c r="R289" i="6"/>
  <c r="S289" i="6"/>
  <c r="K291" i="6"/>
  <c r="L291" i="6"/>
  <c r="R291" i="6"/>
  <c r="S291" i="6"/>
  <c r="L293" i="6"/>
  <c r="R293" i="6"/>
  <c r="S293" i="6"/>
  <c r="K295" i="6"/>
  <c r="L295" i="6"/>
  <c r="R295" i="6"/>
  <c r="S295" i="6"/>
  <c r="K297" i="6"/>
  <c r="L297" i="6"/>
  <c r="R297" i="6"/>
  <c r="S297" i="6"/>
  <c r="K299" i="6"/>
  <c r="L299" i="6"/>
  <c r="R299" i="6"/>
  <c r="S299" i="6"/>
  <c r="K301" i="6"/>
  <c r="L301" i="6"/>
  <c r="R301" i="6"/>
  <c r="S301" i="6"/>
  <c r="K303" i="6"/>
  <c r="L303" i="6"/>
  <c r="R303" i="6"/>
  <c r="S303" i="6"/>
  <c r="K305" i="6"/>
  <c r="L305" i="6"/>
  <c r="R305" i="6"/>
  <c r="S305" i="6"/>
  <c r="K307" i="6"/>
  <c r="L307" i="6"/>
  <c r="K318" i="6"/>
  <c r="L318" i="6"/>
  <c r="R318" i="6"/>
  <c r="S318" i="6"/>
  <c r="K320" i="6"/>
  <c r="L320" i="6"/>
  <c r="R320" i="6"/>
  <c r="S320" i="6"/>
  <c r="K322" i="6"/>
  <c r="L322" i="6"/>
  <c r="R322" i="6"/>
  <c r="S322" i="6"/>
  <c r="K324" i="6"/>
  <c r="L324" i="6"/>
  <c r="R324" i="6"/>
  <c r="S324" i="6"/>
  <c r="K326" i="6"/>
  <c r="L326" i="6"/>
  <c r="R326" i="6"/>
  <c r="S326" i="6"/>
  <c r="K328" i="6"/>
  <c r="L328" i="6"/>
  <c r="R328" i="6"/>
  <c r="S328" i="6"/>
  <c r="K330" i="6"/>
  <c r="L330" i="6"/>
  <c r="R330" i="6"/>
  <c r="S330" i="6"/>
  <c r="K332" i="6"/>
  <c r="L332" i="6"/>
  <c r="R332" i="6"/>
  <c r="S332" i="6"/>
  <c r="K334" i="6"/>
  <c r="L334" i="6"/>
  <c r="R334" i="6"/>
  <c r="S334" i="6"/>
  <c r="K336" i="6"/>
  <c r="L336" i="6"/>
  <c r="R336" i="6"/>
  <c r="S336" i="6"/>
  <c r="K338" i="6"/>
  <c r="L338" i="6"/>
  <c r="R338" i="6"/>
  <c r="S338" i="6"/>
  <c r="K340" i="6"/>
  <c r="L340" i="6"/>
  <c r="R340" i="6"/>
  <c r="S340" i="6"/>
  <c r="K353" i="6"/>
  <c r="L353" i="6"/>
  <c r="R353" i="6"/>
  <c r="S353" i="6"/>
  <c r="K355" i="6"/>
  <c r="L355" i="6"/>
  <c r="R355" i="6"/>
  <c r="S355" i="6"/>
  <c r="K357" i="6"/>
  <c r="L357" i="6"/>
  <c r="R357" i="6"/>
  <c r="S357" i="6"/>
  <c r="K359" i="6"/>
  <c r="L359" i="6"/>
  <c r="R359" i="6"/>
  <c r="S359" i="6"/>
  <c r="K361" i="6"/>
  <c r="L361" i="6"/>
  <c r="R361" i="6"/>
  <c r="S361" i="6"/>
  <c r="K363" i="6"/>
  <c r="L363" i="6"/>
  <c r="R363" i="6"/>
  <c r="S363" i="6"/>
  <c r="K365" i="6"/>
  <c r="L365" i="6"/>
  <c r="R365" i="6"/>
  <c r="S365" i="6"/>
  <c r="K367" i="6"/>
  <c r="L367" i="6"/>
  <c r="R367" i="6"/>
  <c r="S367" i="6"/>
  <c r="K369" i="6"/>
  <c r="L369" i="6"/>
  <c r="R369" i="6"/>
  <c r="S369" i="6"/>
  <c r="K371" i="6"/>
  <c r="L371" i="6"/>
  <c r="R371" i="6"/>
  <c r="S371" i="6"/>
  <c r="K373" i="6"/>
  <c r="L373" i="6"/>
  <c r="R373" i="6"/>
  <c r="S373" i="6"/>
  <c r="K375" i="6"/>
  <c r="L375" i="6"/>
  <c r="R375" i="6"/>
  <c r="S375" i="6"/>
  <c r="K388" i="6"/>
  <c r="L388" i="6"/>
  <c r="R388" i="6"/>
  <c r="S388" i="6"/>
  <c r="K390" i="6"/>
  <c r="L390" i="6"/>
  <c r="R390" i="6"/>
  <c r="S390" i="6"/>
  <c r="K392" i="6"/>
  <c r="L392" i="6"/>
  <c r="R392" i="6"/>
  <c r="S392" i="6"/>
  <c r="K394" i="6"/>
  <c r="L394" i="6"/>
  <c r="R394" i="6"/>
  <c r="S394" i="6"/>
  <c r="K396" i="6"/>
  <c r="L396" i="6"/>
  <c r="R396" i="6"/>
  <c r="S396" i="6"/>
  <c r="K398" i="6"/>
  <c r="L398" i="6"/>
  <c r="R398" i="6"/>
  <c r="S398" i="6"/>
  <c r="K400" i="6"/>
  <c r="L400" i="6"/>
  <c r="R400" i="6"/>
  <c r="S400" i="6"/>
  <c r="K402" i="6"/>
  <c r="L402" i="6"/>
  <c r="R402" i="6"/>
  <c r="S402" i="6"/>
  <c r="K404" i="6"/>
  <c r="L404" i="6"/>
  <c r="R404" i="6"/>
  <c r="S404" i="6"/>
  <c r="K406" i="6"/>
  <c r="L406" i="6"/>
  <c r="R406" i="6"/>
  <c r="S406" i="6"/>
  <c r="K408" i="6"/>
  <c r="L408" i="6"/>
  <c r="R408" i="6"/>
  <c r="S408" i="6"/>
  <c r="K410" i="6"/>
  <c r="L410" i="6"/>
  <c r="R410" i="6"/>
  <c r="S410" i="6"/>
  <c r="K428" i="6"/>
  <c r="L428" i="6"/>
  <c r="R428" i="6"/>
  <c r="S428" i="6"/>
  <c r="K430" i="6"/>
  <c r="L430" i="6"/>
  <c r="R430" i="6"/>
  <c r="S430" i="6"/>
  <c r="K432" i="6"/>
  <c r="L432" i="6"/>
  <c r="R432" i="6"/>
  <c r="S432" i="6"/>
  <c r="K434" i="6"/>
  <c r="L434" i="6"/>
  <c r="R434" i="6"/>
  <c r="S434" i="6"/>
  <c r="K436" i="6"/>
  <c r="L436" i="6"/>
  <c r="R436" i="6"/>
  <c r="S436" i="6"/>
  <c r="K438" i="6"/>
  <c r="L438" i="6"/>
  <c r="R438" i="6"/>
  <c r="S438" i="6"/>
  <c r="K440" i="6"/>
  <c r="L440" i="6"/>
  <c r="R440" i="6"/>
  <c r="S440" i="6"/>
  <c r="K442" i="6"/>
  <c r="L442" i="6"/>
  <c r="R442" i="6"/>
  <c r="S442" i="6"/>
  <c r="K444" i="6"/>
  <c r="L444" i="6"/>
  <c r="R444" i="6"/>
  <c r="S444" i="6"/>
  <c r="K446" i="6"/>
  <c r="L446" i="6"/>
  <c r="R446" i="6"/>
  <c r="S446" i="6"/>
  <c r="K448" i="6"/>
  <c r="L448" i="6"/>
  <c r="R448" i="6"/>
  <c r="S448" i="6"/>
  <c r="K450" i="6"/>
  <c r="L450" i="6"/>
  <c r="R450" i="6"/>
  <c r="S450" i="6"/>
  <c r="K107" i="5"/>
  <c r="L107" i="5"/>
  <c r="R107" i="5"/>
  <c r="S107" i="5"/>
  <c r="K109" i="5"/>
  <c r="L109" i="5"/>
  <c r="R109" i="5"/>
  <c r="S109" i="5"/>
  <c r="K111" i="5"/>
  <c r="L111" i="5"/>
  <c r="R111" i="5"/>
  <c r="S111" i="5"/>
  <c r="K113" i="5"/>
  <c r="L113" i="5"/>
  <c r="R113" i="5"/>
  <c r="S113" i="5"/>
  <c r="K115" i="5"/>
  <c r="L115" i="5"/>
  <c r="R115" i="5"/>
  <c r="S115" i="5"/>
  <c r="K117" i="5"/>
  <c r="L117" i="5"/>
  <c r="R117" i="5"/>
  <c r="S117" i="5"/>
  <c r="K119" i="5"/>
  <c r="L119" i="5"/>
  <c r="R119" i="5"/>
  <c r="S119" i="5"/>
  <c r="K121" i="5"/>
  <c r="L121" i="5"/>
  <c r="R121" i="5"/>
  <c r="S121" i="5"/>
  <c r="K123" i="5"/>
  <c r="L123" i="5"/>
  <c r="R123" i="5"/>
  <c r="S123" i="5"/>
  <c r="K125" i="5"/>
  <c r="L125" i="5"/>
  <c r="R125" i="5"/>
  <c r="S125" i="5"/>
  <c r="K127" i="5"/>
  <c r="L127" i="5"/>
  <c r="R127" i="5"/>
  <c r="S127" i="5"/>
  <c r="K129" i="5"/>
  <c r="L129" i="5"/>
  <c r="R129" i="5"/>
  <c r="S129" i="5"/>
  <c r="K141" i="5"/>
  <c r="L141" i="5"/>
  <c r="R141" i="5"/>
  <c r="S141" i="5"/>
  <c r="K143" i="5"/>
  <c r="L143" i="5"/>
  <c r="R143" i="5"/>
  <c r="S143" i="5"/>
  <c r="K145" i="5"/>
  <c r="L145" i="5"/>
  <c r="R145" i="5"/>
  <c r="S145" i="5"/>
  <c r="K147" i="5"/>
  <c r="L147" i="5"/>
  <c r="R147" i="5"/>
  <c r="S147" i="5"/>
  <c r="K149" i="5"/>
  <c r="L149" i="5"/>
  <c r="R149" i="5"/>
  <c r="S149" i="5"/>
  <c r="K151" i="5"/>
  <c r="L151" i="5"/>
  <c r="R151" i="5"/>
  <c r="S151" i="5"/>
  <c r="K153" i="5"/>
  <c r="L153" i="5"/>
  <c r="R153" i="5"/>
  <c r="S153" i="5"/>
  <c r="K155" i="5"/>
  <c r="L155" i="5"/>
  <c r="R155" i="5"/>
  <c r="S155" i="5"/>
  <c r="K157" i="5"/>
  <c r="L157" i="5"/>
  <c r="R157" i="5"/>
  <c r="S157" i="5"/>
  <c r="K159" i="5"/>
  <c r="L159" i="5"/>
  <c r="R159" i="5"/>
  <c r="S159" i="5"/>
  <c r="K161" i="5"/>
  <c r="L161" i="5"/>
  <c r="R161" i="5"/>
  <c r="S161" i="5"/>
  <c r="K163" i="5"/>
  <c r="L163" i="5"/>
  <c r="R163" i="5"/>
  <c r="S163" i="5"/>
  <c r="K175" i="5"/>
  <c r="L175" i="5"/>
  <c r="R175" i="5"/>
  <c r="S175" i="5"/>
  <c r="K177" i="5"/>
  <c r="L177" i="5"/>
  <c r="R177" i="5"/>
  <c r="S177" i="5"/>
  <c r="K179" i="5"/>
  <c r="L179" i="5"/>
  <c r="R179" i="5"/>
  <c r="S179" i="5"/>
  <c r="K181" i="5"/>
  <c r="L181" i="5"/>
  <c r="R181" i="5"/>
  <c r="S181" i="5"/>
  <c r="K183" i="5"/>
  <c r="L183" i="5"/>
  <c r="R183" i="5"/>
  <c r="S183" i="5"/>
  <c r="K185" i="5"/>
  <c r="L185" i="5"/>
  <c r="R185" i="5"/>
  <c r="S185" i="5"/>
  <c r="K187" i="5"/>
  <c r="L187" i="5"/>
  <c r="R187" i="5"/>
  <c r="S187" i="5"/>
  <c r="K189" i="5"/>
  <c r="L189" i="5"/>
  <c r="R189" i="5"/>
  <c r="S189" i="5"/>
  <c r="K191" i="5"/>
  <c r="L191" i="5"/>
  <c r="R191" i="5"/>
  <c r="S191" i="5"/>
  <c r="K193" i="5"/>
  <c r="L193" i="5"/>
  <c r="R193" i="5"/>
  <c r="S193" i="5"/>
  <c r="K195" i="5"/>
  <c r="L195" i="5"/>
  <c r="R195" i="5"/>
  <c r="S195" i="5"/>
  <c r="K197" i="5"/>
  <c r="L197" i="5"/>
  <c r="R197" i="5"/>
  <c r="S197" i="5"/>
  <c r="K209" i="5"/>
  <c r="L209" i="5"/>
  <c r="R209" i="5"/>
  <c r="S209" i="5"/>
  <c r="K211" i="5"/>
  <c r="L211" i="5"/>
  <c r="R211" i="5"/>
  <c r="S211" i="5"/>
  <c r="K213" i="5"/>
  <c r="L213" i="5"/>
  <c r="R213" i="5"/>
  <c r="S213" i="5"/>
  <c r="K215" i="5"/>
  <c r="L215" i="5"/>
  <c r="R215" i="5"/>
  <c r="S215" i="5"/>
  <c r="K217" i="5"/>
  <c r="L217" i="5"/>
  <c r="R217" i="5"/>
  <c r="S217" i="5"/>
  <c r="K219" i="5"/>
  <c r="L219" i="5"/>
  <c r="R219" i="5"/>
  <c r="S219" i="5"/>
  <c r="K221" i="5"/>
  <c r="L221" i="5"/>
  <c r="R221" i="5"/>
  <c r="S221" i="5"/>
  <c r="K223" i="5"/>
  <c r="L223" i="5"/>
  <c r="R223" i="5"/>
  <c r="S223" i="5"/>
  <c r="K225" i="5"/>
  <c r="L225" i="5"/>
  <c r="R225" i="5"/>
  <c r="S225" i="5"/>
  <c r="K227" i="5"/>
  <c r="L227" i="5"/>
  <c r="R227" i="5"/>
  <c r="S227" i="5"/>
  <c r="K229" i="5"/>
  <c r="L229" i="5"/>
  <c r="R229" i="5"/>
  <c r="S229" i="5"/>
  <c r="K231" i="5"/>
  <c r="L231" i="5"/>
  <c r="R231" i="5"/>
  <c r="S231" i="5"/>
  <c r="K243" i="5"/>
  <c r="L243" i="5"/>
  <c r="R243" i="5"/>
  <c r="S243" i="5"/>
  <c r="K245" i="5"/>
  <c r="L245" i="5"/>
  <c r="R245" i="5"/>
  <c r="S245" i="5"/>
  <c r="K247" i="5"/>
  <c r="L247" i="5"/>
  <c r="R247" i="5"/>
  <c r="S247" i="5"/>
  <c r="K249" i="5"/>
  <c r="L249" i="5"/>
  <c r="R249" i="5"/>
  <c r="S249" i="5"/>
  <c r="K251" i="5"/>
  <c r="L251" i="5"/>
  <c r="R251" i="5"/>
  <c r="S251" i="5"/>
  <c r="K253" i="5"/>
  <c r="L253" i="5"/>
  <c r="R253" i="5"/>
  <c r="S253" i="5"/>
  <c r="K255" i="5"/>
  <c r="L255" i="5"/>
  <c r="R255" i="5"/>
  <c r="S255" i="5"/>
  <c r="K257" i="5"/>
  <c r="L257" i="5"/>
  <c r="R257" i="5"/>
  <c r="S257" i="5"/>
  <c r="K259" i="5"/>
  <c r="L259" i="5"/>
  <c r="R259" i="5"/>
  <c r="S259" i="5"/>
  <c r="K261" i="5"/>
  <c r="L261" i="5"/>
  <c r="R261" i="5"/>
  <c r="S261" i="5"/>
  <c r="K263" i="5"/>
  <c r="L263" i="5"/>
  <c r="R263" i="5"/>
  <c r="S263" i="5"/>
  <c r="K265" i="5"/>
  <c r="L265" i="5"/>
  <c r="R265" i="5"/>
  <c r="S265" i="5"/>
  <c r="K277" i="5"/>
  <c r="L277" i="5"/>
  <c r="R277" i="5"/>
  <c r="S277" i="5"/>
  <c r="K279" i="5"/>
  <c r="L279" i="5"/>
  <c r="R279" i="5"/>
  <c r="S279" i="5"/>
  <c r="K281" i="5"/>
  <c r="L281" i="5"/>
  <c r="R281" i="5"/>
  <c r="S281" i="5"/>
  <c r="K283" i="5"/>
  <c r="L283" i="5"/>
  <c r="R283" i="5"/>
  <c r="S283" i="5"/>
  <c r="K285" i="5"/>
  <c r="L285" i="5"/>
  <c r="R285" i="5"/>
  <c r="S285" i="5"/>
  <c r="L287" i="5"/>
  <c r="R287" i="5"/>
  <c r="S287" i="5"/>
  <c r="K289" i="5"/>
  <c r="L289" i="5"/>
  <c r="R289" i="5"/>
  <c r="S289" i="5"/>
  <c r="K291" i="5"/>
  <c r="L291" i="5"/>
  <c r="R291" i="5"/>
  <c r="S291" i="5"/>
  <c r="K293" i="5"/>
  <c r="L293" i="5"/>
  <c r="R293" i="5"/>
  <c r="S293" i="5"/>
  <c r="K295" i="5"/>
  <c r="L295" i="5"/>
  <c r="R295" i="5"/>
  <c r="S295" i="5"/>
  <c r="K297" i="5"/>
  <c r="L297" i="5"/>
  <c r="R297" i="5"/>
  <c r="S297" i="5"/>
  <c r="K299" i="5"/>
  <c r="L299" i="5"/>
  <c r="R299" i="5"/>
  <c r="S299" i="5"/>
  <c r="K310" i="5"/>
  <c r="L310" i="5"/>
  <c r="R310" i="5"/>
  <c r="S310" i="5"/>
  <c r="K312" i="5"/>
  <c r="L312" i="5"/>
  <c r="R312" i="5"/>
  <c r="S312" i="5"/>
  <c r="K314" i="5"/>
  <c r="L314" i="5"/>
  <c r="R314" i="5"/>
  <c r="S314" i="5"/>
  <c r="K316" i="5"/>
  <c r="L316" i="5"/>
  <c r="R316" i="5"/>
  <c r="S316" i="5"/>
  <c r="K318" i="5"/>
  <c r="L318" i="5"/>
  <c r="R318" i="5"/>
  <c r="S318" i="5"/>
  <c r="K320" i="5"/>
  <c r="L320" i="5"/>
  <c r="R320" i="5"/>
  <c r="S320" i="5"/>
  <c r="K322" i="5"/>
  <c r="L322" i="5"/>
  <c r="R322" i="5"/>
  <c r="S322" i="5"/>
  <c r="K324" i="5"/>
  <c r="L324" i="5"/>
  <c r="R324" i="5"/>
  <c r="S324" i="5"/>
  <c r="K326" i="5"/>
  <c r="L326" i="5"/>
  <c r="R326" i="5"/>
  <c r="S326" i="5"/>
  <c r="K328" i="5"/>
  <c r="L328" i="5"/>
  <c r="R328" i="5"/>
  <c r="S328" i="5"/>
  <c r="K330" i="5"/>
  <c r="L330" i="5"/>
  <c r="R330" i="5"/>
  <c r="S330" i="5"/>
  <c r="K332" i="5"/>
  <c r="L332" i="5"/>
  <c r="R332" i="5"/>
  <c r="S332" i="5"/>
  <c r="K345" i="5"/>
  <c r="L345" i="5"/>
  <c r="R345" i="5"/>
  <c r="S345" i="5"/>
  <c r="K347" i="5"/>
  <c r="L347" i="5"/>
  <c r="R347" i="5"/>
  <c r="S347" i="5"/>
  <c r="K349" i="5"/>
  <c r="L349" i="5"/>
  <c r="R349" i="5"/>
  <c r="S349" i="5"/>
  <c r="K351" i="5"/>
  <c r="L351" i="5"/>
  <c r="R351" i="5"/>
  <c r="S351" i="5"/>
  <c r="K353" i="5"/>
  <c r="L353" i="5"/>
  <c r="R353" i="5"/>
  <c r="S353" i="5"/>
  <c r="K355" i="5"/>
  <c r="L355" i="5"/>
  <c r="R355" i="5"/>
  <c r="S355" i="5"/>
  <c r="K357" i="5"/>
  <c r="L357" i="5"/>
  <c r="R357" i="5"/>
  <c r="S357" i="5"/>
  <c r="K359" i="5"/>
  <c r="L359" i="5"/>
  <c r="R359" i="5"/>
  <c r="S359" i="5"/>
  <c r="K361" i="5"/>
  <c r="L361" i="5"/>
  <c r="R361" i="5"/>
  <c r="S361" i="5"/>
  <c r="K363" i="5"/>
  <c r="L363" i="5"/>
  <c r="R363" i="5"/>
  <c r="S363" i="5"/>
  <c r="K365" i="5"/>
  <c r="L365" i="5"/>
  <c r="R365" i="5"/>
  <c r="S365" i="5"/>
  <c r="K367" i="5"/>
  <c r="L367" i="5"/>
  <c r="R367" i="5"/>
  <c r="S367" i="5"/>
  <c r="K380" i="5"/>
  <c r="L380" i="5"/>
  <c r="R380" i="5"/>
  <c r="S380" i="5"/>
  <c r="K382" i="5"/>
  <c r="L382" i="5"/>
  <c r="R382" i="5"/>
  <c r="S382" i="5"/>
  <c r="K384" i="5"/>
  <c r="L384" i="5"/>
  <c r="R384" i="5"/>
  <c r="S384" i="5"/>
  <c r="K386" i="5"/>
  <c r="L386" i="5"/>
  <c r="R386" i="5"/>
  <c r="S386" i="5"/>
  <c r="K388" i="5"/>
  <c r="L388" i="5"/>
  <c r="R388" i="5"/>
  <c r="S388" i="5"/>
  <c r="K390" i="5"/>
  <c r="L390" i="5"/>
  <c r="R390" i="5"/>
  <c r="S390" i="5"/>
  <c r="K392" i="5"/>
  <c r="L392" i="5"/>
  <c r="R392" i="5"/>
  <c r="S392" i="5"/>
  <c r="K394" i="5"/>
  <c r="L394" i="5"/>
  <c r="R394" i="5"/>
  <c r="S394" i="5"/>
  <c r="K396" i="5"/>
  <c r="L396" i="5"/>
  <c r="R396" i="5"/>
  <c r="S396" i="5"/>
  <c r="K398" i="5"/>
  <c r="L398" i="5"/>
  <c r="R398" i="5"/>
  <c r="S398" i="5"/>
  <c r="K400" i="5"/>
  <c r="L400" i="5"/>
  <c r="R400" i="5"/>
  <c r="S400" i="5"/>
  <c r="K402" i="5"/>
  <c r="L402" i="5"/>
  <c r="R402" i="5"/>
  <c r="S402" i="5"/>
  <c r="K420" i="5"/>
  <c r="L420" i="5"/>
  <c r="R420" i="5"/>
  <c r="S420" i="5"/>
  <c r="K422" i="5"/>
  <c r="L422" i="5"/>
  <c r="R422" i="5"/>
  <c r="S422" i="5"/>
  <c r="K424" i="5"/>
  <c r="L424" i="5"/>
  <c r="R424" i="5"/>
  <c r="S424" i="5"/>
  <c r="K426" i="5"/>
  <c r="L426" i="5"/>
  <c r="R426" i="5"/>
  <c r="S426" i="5"/>
  <c r="K428" i="5"/>
  <c r="L428" i="5"/>
  <c r="R428" i="5"/>
  <c r="S428" i="5"/>
  <c r="K430" i="5"/>
  <c r="L430" i="5"/>
  <c r="R430" i="5"/>
  <c r="S430" i="5"/>
  <c r="K432" i="5"/>
  <c r="L432" i="5"/>
  <c r="R432" i="5"/>
  <c r="S432" i="5"/>
  <c r="K434" i="5"/>
  <c r="L434" i="5"/>
  <c r="R434" i="5"/>
  <c r="S434" i="5"/>
  <c r="K436" i="5"/>
  <c r="L436" i="5"/>
  <c r="R436" i="5"/>
  <c r="S436" i="5"/>
  <c r="K438" i="5"/>
  <c r="L438" i="5"/>
  <c r="R438" i="5"/>
  <c r="S438" i="5"/>
  <c r="K440" i="5"/>
  <c r="L440" i="5"/>
  <c r="R440" i="5"/>
  <c r="S440" i="5"/>
  <c r="K442" i="5"/>
  <c r="L442" i="5"/>
  <c r="R442" i="5"/>
  <c r="S442" i="5"/>
  <c r="K85" i="6"/>
  <c r="F14" i="2"/>
  <c r="G14" i="2"/>
  <c r="H14" i="2"/>
  <c r="J14" i="2" s="1"/>
  <c r="I14" i="2"/>
  <c r="F32" i="2"/>
  <c r="G32" i="2"/>
  <c r="I32" i="2"/>
  <c r="H32" i="2"/>
  <c r="J32" i="2" s="1"/>
  <c r="F51" i="2"/>
  <c r="G51" i="2"/>
  <c r="I51" i="2"/>
  <c r="H51" i="2"/>
  <c r="J51" i="2" s="1"/>
  <c r="F70" i="2"/>
  <c r="G70" i="2"/>
  <c r="I70" i="2"/>
  <c r="H70" i="2"/>
  <c r="J70" i="2" s="1"/>
  <c r="K73" i="5"/>
  <c r="R73" i="5"/>
  <c r="F7" i="9"/>
  <c r="F6" i="9"/>
  <c r="E10" i="1"/>
  <c r="I69" i="2"/>
  <c r="H69" i="2"/>
  <c r="J69" i="2" s="1"/>
  <c r="G69" i="2"/>
  <c r="F69" i="2"/>
  <c r="I50" i="2"/>
  <c r="H50" i="2"/>
  <c r="J50" i="2" s="1"/>
  <c r="G50" i="2"/>
  <c r="F50" i="2"/>
  <c r="I13" i="2"/>
  <c r="H13" i="2"/>
  <c r="J13" i="2" s="1"/>
  <c r="G13" i="2"/>
  <c r="F13" i="2"/>
  <c r="S96" i="10"/>
  <c r="R96" i="10"/>
  <c r="L96" i="10"/>
  <c r="K96" i="10"/>
  <c r="S94" i="10"/>
  <c r="R94" i="10"/>
  <c r="L94" i="10"/>
  <c r="K94" i="10"/>
  <c r="S92" i="10"/>
  <c r="R92" i="10"/>
  <c r="L92" i="10"/>
  <c r="K92" i="10"/>
  <c r="S90" i="10"/>
  <c r="R90" i="10"/>
  <c r="L90" i="10"/>
  <c r="K90" i="10"/>
  <c r="S88" i="10"/>
  <c r="R88" i="10"/>
  <c r="L88" i="10"/>
  <c r="K88" i="10"/>
  <c r="S86" i="10"/>
  <c r="R86" i="10"/>
  <c r="L86" i="10"/>
  <c r="K86" i="10"/>
  <c r="S84" i="10"/>
  <c r="R84" i="10"/>
  <c r="L84" i="10"/>
  <c r="K84" i="10"/>
  <c r="S82" i="10"/>
  <c r="R82" i="10"/>
  <c r="L82" i="10"/>
  <c r="K82" i="10"/>
  <c r="S80" i="10"/>
  <c r="R80" i="10"/>
  <c r="L80" i="10"/>
  <c r="K80" i="10"/>
  <c r="S78" i="10"/>
  <c r="R78" i="10"/>
  <c r="L78" i="10"/>
  <c r="K78" i="10"/>
  <c r="S76" i="10"/>
  <c r="R76" i="10"/>
  <c r="L76" i="10"/>
  <c r="K76" i="10"/>
  <c r="S74" i="10"/>
  <c r="R74" i="10"/>
  <c r="L74" i="10"/>
  <c r="K74" i="10"/>
  <c r="K71" i="2" l="1"/>
  <c r="K53" i="2"/>
  <c r="N353" i="6"/>
  <c r="N38" i="8"/>
  <c r="N4" i="10"/>
  <c r="U4" i="10"/>
  <c r="M29" i="10" s="1"/>
  <c r="K72" i="2"/>
  <c r="K34" i="2"/>
  <c r="K52" i="2"/>
  <c r="K50" i="2"/>
  <c r="K33" i="2"/>
  <c r="U38" i="6"/>
  <c r="M63" i="6" s="1"/>
  <c r="N38" i="6"/>
  <c r="O63" i="6" s="1"/>
  <c r="O388" i="6"/>
  <c r="V178" i="6"/>
  <c r="N428" i="6"/>
  <c r="N213" i="6"/>
  <c r="O283" i="6"/>
  <c r="O213" i="6"/>
  <c r="O428" i="6"/>
  <c r="U318" i="6"/>
  <c r="N388" i="6"/>
  <c r="O353" i="6"/>
  <c r="O318" i="6"/>
  <c r="V248" i="6"/>
  <c r="U428" i="6"/>
  <c r="N318" i="6"/>
  <c r="U248" i="6"/>
  <c r="N283" i="6"/>
  <c r="V283" i="6"/>
  <c r="N248" i="6"/>
  <c r="U178" i="6"/>
  <c r="U143" i="6"/>
  <c r="M168" i="6" s="1"/>
  <c r="O108" i="6"/>
  <c r="P133" i="6" s="1"/>
  <c r="V428" i="6"/>
  <c r="U283" i="6"/>
  <c r="V213" i="6"/>
  <c r="O178" i="6"/>
  <c r="O143" i="6"/>
  <c r="P168" i="6" s="1"/>
  <c r="N108" i="6"/>
  <c r="O133" i="6" s="1"/>
  <c r="U353" i="6"/>
  <c r="O248" i="6"/>
  <c r="V143" i="6"/>
  <c r="N168" i="6" s="1"/>
  <c r="V108" i="6"/>
  <c r="N133" i="6" s="1"/>
  <c r="V388" i="6"/>
  <c r="V353" i="6"/>
  <c r="U213" i="6"/>
  <c r="N178" i="6"/>
  <c r="N143" i="6"/>
  <c r="O168" i="6" s="1"/>
  <c r="U108" i="6"/>
  <c r="M133" i="6" s="1"/>
  <c r="U388" i="6"/>
  <c r="V318" i="6"/>
  <c r="V38" i="5"/>
  <c r="N63" i="5" s="1"/>
  <c r="N38" i="5"/>
  <c r="O63" i="5" s="1"/>
  <c r="U38" i="5"/>
  <c r="M63" i="5" s="1"/>
  <c r="O420" i="5"/>
  <c r="O243" i="5"/>
  <c r="O175" i="5"/>
  <c r="N209" i="5"/>
  <c r="N107" i="5"/>
  <c r="O132" i="5" s="1"/>
  <c r="O345" i="5"/>
  <c r="V420" i="5"/>
  <c r="V277" i="5"/>
  <c r="V209" i="5"/>
  <c r="V380" i="5"/>
  <c r="U243" i="5"/>
  <c r="O141" i="5"/>
  <c r="P166" i="5" s="1"/>
  <c r="U420" i="5"/>
  <c r="V345" i="5"/>
  <c r="U380" i="5"/>
  <c r="U345" i="5"/>
  <c r="O380" i="5"/>
  <c r="U310" i="5"/>
  <c r="O277" i="5"/>
  <c r="V175" i="5"/>
  <c r="N277" i="5"/>
  <c r="N420" i="5"/>
  <c r="N380" i="5"/>
  <c r="O310" i="5"/>
  <c r="N243" i="5"/>
  <c r="U175" i="5"/>
  <c r="V141" i="5"/>
  <c r="N166" i="5" s="1"/>
  <c r="V243" i="5"/>
  <c r="V310" i="5"/>
  <c r="N345" i="5"/>
  <c r="N310" i="5"/>
  <c r="O209" i="5"/>
  <c r="U141" i="5"/>
  <c r="M166" i="5" s="1"/>
  <c r="V107" i="5"/>
  <c r="N132" i="5" s="1"/>
  <c r="U277" i="5"/>
  <c r="N175" i="5"/>
  <c r="U107" i="5"/>
  <c r="M132" i="5" s="1"/>
  <c r="U209" i="5"/>
  <c r="N141" i="5"/>
  <c r="O166" i="5" s="1"/>
  <c r="O107" i="5"/>
  <c r="P132" i="5" s="1"/>
  <c r="V38" i="7"/>
  <c r="N63" i="7" s="1"/>
  <c r="U38" i="7"/>
  <c r="M63" i="7" s="1"/>
  <c r="O38" i="7"/>
  <c r="P63" i="7" s="1"/>
  <c r="V38" i="8"/>
  <c r="N63" i="8" s="1"/>
  <c r="O63" i="8"/>
  <c r="O38" i="8"/>
  <c r="P63" i="8" s="1"/>
  <c r="N38" i="7"/>
  <c r="O63" i="7" s="1"/>
  <c r="O210" i="7"/>
  <c r="O106" i="7"/>
  <c r="P131" i="7" s="1"/>
  <c r="O349" i="7"/>
  <c r="V245" i="7"/>
  <c r="V424" i="7"/>
  <c r="V384" i="7"/>
  <c r="V349" i="7"/>
  <c r="V314" i="7"/>
  <c r="U280" i="7"/>
  <c r="U245" i="7"/>
  <c r="U210" i="7"/>
  <c r="V175" i="7"/>
  <c r="V140" i="7"/>
  <c r="N165" i="7" s="1"/>
  <c r="V106" i="7"/>
  <c r="N131" i="7" s="1"/>
  <c r="U424" i="7"/>
  <c r="U384" i="7"/>
  <c r="U349" i="7"/>
  <c r="U314" i="7"/>
  <c r="O245" i="7"/>
  <c r="U175" i="7"/>
  <c r="U140" i="7"/>
  <c r="M165" i="7" s="1"/>
  <c r="U106" i="7"/>
  <c r="M131" i="7" s="1"/>
  <c r="O314" i="7"/>
  <c r="O280" i="7"/>
  <c r="N280" i="7"/>
  <c r="N245" i="7"/>
  <c r="N210" i="7"/>
  <c r="O175" i="7"/>
  <c r="O140" i="7"/>
  <c r="P165" i="7" s="1"/>
  <c r="N424" i="7"/>
  <c r="N384" i="7"/>
  <c r="N349" i="7"/>
  <c r="N314" i="7"/>
  <c r="V280" i="7"/>
  <c r="V210" i="7"/>
  <c r="N175" i="7"/>
  <c r="N140" i="7"/>
  <c r="O165" i="7" s="1"/>
  <c r="N106" i="7"/>
  <c r="O131" i="7" s="1"/>
  <c r="O424" i="7"/>
  <c r="O384" i="7"/>
  <c r="U38" i="8"/>
  <c r="M63" i="8" s="1"/>
  <c r="O204" i="8"/>
  <c r="V237" i="8"/>
  <c r="O29" i="10"/>
  <c r="O4" i="10"/>
  <c r="P29" i="10" s="1"/>
  <c r="V4" i="10"/>
  <c r="N29" i="10" s="1"/>
  <c r="O140" i="10"/>
  <c r="P165" i="10" s="1"/>
  <c r="N206" i="10"/>
  <c r="N140" i="10"/>
  <c r="O165" i="10" s="1"/>
  <c r="O206" i="10"/>
  <c r="O173" i="10"/>
  <c r="V206" i="10"/>
  <c r="O107" i="10"/>
  <c r="P132" i="10" s="1"/>
  <c r="U206" i="10"/>
  <c r="N173" i="10"/>
  <c r="N107" i="10"/>
  <c r="O132" i="10" s="1"/>
  <c r="V173" i="10"/>
  <c r="V140" i="10"/>
  <c r="N165" i="10" s="1"/>
  <c r="V107" i="10"/>
  <c r="N132" i="10" s="1"/>
  <c r="U173" i="10"/>
  <c r="U140" i="10"/>
  <c r="M165" i="10" s="1"/>
  <c r="U107" i="10"/>
  <c r="M132" i="10" s="1"/>
  <c r="K51" i="2"/>
  <c r="K32" i="2"/>
  <c r="O270" i="8"/>
  <c r="O102" i="11"/>
  <c r="N3" i="11"/>
  <c r="O28" i="11" s="1"/>
  <c r="O3" i="11"/>
  <c r="P28" i="11" s="1"/>
  <c r="N36" i="11"/>
  <c r="O61" i="11" s="1"/>
  <c r="U3" i="11"/>
  <c r="M28" i="11" s="1"/>
  <c r="O36" i="11"/>
  <c r="P61" i="11" s="1"/>
  <c r="N69" i="11"/>
  <c r="V105" i="8"/>
  <c r="N130" i="8" s="1"/>
  <c r="N270" i="8"/>
  <c r="O237" i="8"/>
  <c r="U171" i="8"/>
  <c r="U138" i="8"/>
  <c r="M163" i="8" s="1"/>
  <c r="U105" i="8"/>
  <c r="M130" i="8" s="1"/>
  <c r="V138" i="8"/>
  <c r="N163" i="8" s="1"/>
  <c r="V270" i="8"/>
  <c r="N237" i="8"/>
  <c r="N204" i="8"/>
  <c r="O171" i="8"/>
  <c r="O138" i="8"/>
  <c r="P163" i="8" s="1"/>
  <c r="O105" i="8"/>
  <c r="P130" i="8" s="1"/>
  <c r="U270" i="8"/>
  <c r="U237" i="8"/>
  <c r="U204" i="8"/>
  <c r="V171" i="8"/>
  <c r="V204" i="8"/>
  <c r="N171" i="8"/>
  <c r="N138" i="8"/>
  <c r="O163" i="8" s="1"/>
  <c r="N105" i="8"/>
  <c r="O130" i="8" s="1"/>
  <c r="N74" i="10"/>
  <c r="O99" i="10" s="1"/>
  <c r="U74" i="10"/>
  <c r="M99" i="10" s="1"/>
  <c r="K70" i="2"/>
  <c r="K69" i="2"/>
  <c r="V74" i="10"/>
  <c r="N99" i="10" s="1"/>
  <c r="O74" i="10"/>
  <c r="P99" i="10" s="1"/>
  <c r="S95" i="5"/>
  <c r="R95" i="5"/>
  <c r="S93" i="5"/>
  <c r="R93" i="5"/>
  <c r="S91" i="5"/>
  <c r="R91" i="5"/>
  <c r="S89" i="5"/>
  <c r="R89" i="5"/>
  <c r="S87" i="5"/>
  <c r="R87" i="5"/>
  <c r="S85" i="5"/>
  <c r="R85" i="5"/>
  <c r="S83" i="5"/>
  <c r="R83" i="5"/>
  <c r="S81" i="5"/>
  <c r="R81" i="5"/>
  <c r="S79" i="5"/>
  <c r="R79" i="5"/>
  <c r="S77" i="5"/>
  <c r="R77" i="5"/>
  <c r="S75" i="5"/>
  <c r="R75" i="5"/>
  <c r="S73" i="5"/>
  <c r="L95" i="5"/>
  <c r="K95" i="5"/>
  <c r="L93" i="5"/>
  <c r="K93" i="5"/>
  <c r="L91" i="5"/>
  <c r="K91" i="5"/>
  <c r="L89" i="5"/>
  <c r="K89" i="5"/>
  <c r="L87" i="5"/>
  <c r="K87" i="5"/>
  <c r="L85" i="5"/>
  <c r="K85" i="5"/>
  <c r="L83" i="5"/>
  <c r="K83" i="5"/>
  <c r="L81" i="5"/>
  <c r="K81" i="5"/>
  <c r="L79" i="5"/>
  <c r="K79" i="5"/>
  <c r="L77" i="5"/>
  <c r="K77" i="5"/>
  <c r="L75" i="5"/>
  <c r="K75" i="5"/>
  <c r="L73" i="5"/>
  <c r="U73" i="5" l="1"/>
  <c r="M98" i="5" s="1"/>
  <c r="N73" i="5"/>
  <c r="O98" i="5" s="1"/>
  <c r="V73" i="5"/>
  <c r="N98" i="5" s="1"/>
  <c r="O73" i="5"/>
  <c r="P98" i="5" s="1"/>
  <c r="G7" i="1" l="1"/>
  <c r="F7" i="1"/>
  <c r="E7" i="1"/>
  <c r="D7" i="1"/>
  <c r="H7" i="1"/>
  <c r="H3" i="1"/>
  <c r="F68" i="2" l="1"/>
  <c r="G68" i="2"/>
  <c r="H68" i="2"/>
  <c r="J68" i="2" s="1"/>
  <c r="I68" i="2"/>
  <c r="F49" i="2"/>
  <c r="G49" i="2"/>
  <c r="H49" i="2"/>
  <c r="J49" i="2" s="1"/>
  <c r="I49" i="2"/>
  <c r="F31" i="2"/>
  <c r="G31" i="2"/>
  <c r="H31" i="2"/>
  <c r="J31" i="2" s="1"/>
  <c r="I31" i="2"/>
  <c r="F12" i="2"/>
  <c r="G12" i="2"/>
  <c r="H12" i="2"/>
  <c r="J12" i="2" s="1"/>
  <c r="I12" i="2"/>
  <c r="K49" i="2" l="1"/>
  <c r="K31" i="2"/>
  <c r="K68" i="2"/>
  <c r="F67" i="2"/>
  <c r="G67" i="2"/>
  <c r="H67" i="2"/>
  <c r="J67" i="2" s="1"/>
  <c r="I67" i="2"/>
  <c r="F48" i="2"/>
  <c r="G48" i="2"/>
  <c r="H48" i="2"/>
  <c r="J48" i="2" s="1"/>
  <c r="I48" i="2"/>
  <c r="F30" i="2"/>
  <c r="G30" i="2"/>
  <c r="H30" i="2"/>
  <c r="J30" i="2" s="1"/>
  <c r="I30" i="2"/>
  <c r="F11" i="2"/>
  <c r="G11" i="2"/>
  <c r="H11" i="2"/>
  <c r="J11" i="2" s="1"/>
  <c r="I11" i="2"/>
  <c r="K30" i="2" l="1"/>
  <c r="K67" i="2"/>
  <c r="K48" i="2"/>
  <c r="G10" i="1"/>
  <c r="H10" i="1" l="1"/>
  <c r="H14" i="1" s="1"/>
  <c r="G14" i="1"/>
  <c r="G11" i="1"/>
  <c r="F14" i="1"/>
  <c r="F11" i="1"/>
  <c r="E14" i="1"/>
  <c r="E11" i="1"/>
  <c r="D11" i="1"/>
  <c r="I66" i="2"/>
  <c r="H66" i="2"/>
  <c r="J66" i="2" s="1"/>
  <c r="G66" i="2"/>
  <c r="F66" i="2"/>
  <c r="I47" i="2"/>
  <c r="H47" i="2"/>
  <c r="J47" i="2" s="1"/>
  <c r="G47" i="2"/>
  <c r="F47" i="2"/>
  <c r="I29" i="2"/>
  <c r="H29" i="2"/>
  <c r="J29" i="2" s="1"/>
  <c r="G29" i="2"/>
  <c r="F29" i="2"/>
  <c r="I10" i="2"/>
  <c r="H10" i="2"/>
  <c r="J10" i="2" s="1"/>
  <c r="G10" i="2"/>
  <c r="F10" i="2"/>
  <c r="S95" i="6"/>
  <c r="R95" i="6"/>
  <c r="L95" i="6"/>
  <c r="K95" i="6"/>
  <c r="S93" i="6"/>
  <c r="R93" i="6"/>
  <c r="L93" i="6"/>
  <c r="K93" i="6"/>
  <c r="S91" i="6"/>
  <c r="R91" i="6"/>
  <c r="L91" i="6"/>
  <c r="K91" i="6"/>
  <c r="S89" i="6"/>
  <c r="R89" i="6"/>
  <c r="L89" i="6"/>
  <c r="K89" i="6"/>
  <c r="S87" i="6"/>
  <c r="R87" i="6"/>
  <c r="L87" i="6"/>
  <c r="K87" i="6"/>
  <c r="S85" i="6"/>
  <c r="R85" i="6"/>
  <c r="L85" i="6"/>
  <c r="S83" i="6"/>
  <c r="R83" i="6"/>
  <c r="L83" i="6"/>
  <c r="K83" i="6"/>
  <c r="S81" i="6"/>
  <c r="R81" i="6"/>
  <c r="L81" i="6"/>
  <c r="K81" i="6"/>
  <c r="S79" i="6"/>
  <c r="R79" i="6"/>
  <c r="L79" i="6"/>
  <c r="K79" i="6"/>
  <c r="S77" i="6"/>
  <c r="R77" i="6"/>
  <c r="L77" i="6"/>
  <c r="K77" i="6"/>
  <c r="S75" i="6"/>
  <c r="R75" i="6"/>
  <c r="L75" i="6"/>
  <c r="K75" i="6"/>
  <c r="S73" i="6"/>
  <c r="R73" i="6"/>
  <c r="L73" i="6"/>
  <c r="K73" i="6"/>
  <c r="S94" i="7"/>
  <c r="R94" i="7"/>
  <c r="L94" i="7"/>
  <c r="K94" i="7"/>
  <c r="S92" i="7"/>
  <c r="R92" i="7"/>
  <c r="L92" i="7"/>
  <c r="K92" i="7"/>
  <c r="S90" i="7"/>
  <c r="R90" i="7"/>
  <c r="L90" i="7"/>
  <c r="K90" i="7"/>
  <c r="S88" i="7"/>
  <c r="R88" i="7"/>
  <c r="L88" i="7"/>
  <c r="K88" i="7"/>
  <c r="S86" i="7"/>
  <c r="R86" i="7"/>
  <c r="L86" i="7"/>
  <c r="K86" i="7"/>
  <c r="S84" i="7"/>
  <c r="R84" i="7"/>
  <c r="L84" i="7"/>
  <c r="K84" i="7"/>
  <c r="S82" i="7"/>
  <c r="R82" i="7"/>
  <c r="L82" i="7"/>
  <c r="K82" i="7"/>
  <c r="S80" i="7"/>
  <c r="R80" i="7"/>
  <c r="L80" i="7"/>
  <c r="K80" i="7"/>
  <c r="S78" i="7"/>
  <c r="R78" i="7"/>
  <c r="L78" i="7"/>
  <c r="K78" i="7"/>
  <c r="S76" i="7"/>
  <c r="R76" i="7"/>
  <c r="L76" i="7"/>
  <c r="K76" i="7"/>
  <c r="S74" i="7"/>
  <c r="R74" i="7"/>
  <c r="L74" i="7"/>
  <c r="K74" i="7"/>
  <c r="S72" i="7"/>
  <c r="R72" i="7"/>
  <c r="K72" i="7"/>
  <c r="K82" i="8"/>
  <c r="S94" i="8"/>
  <c r="R94" i="8"/>
  <c r="L94" i="8"/>
  <c r="K94" i="8"/>
  <c r="S92" i="8"/>
  <c r="R92" i="8"/>
  <c r="L92" i="8"/>
  <c r="K92" i="8"/>
  <c r="S90" i="8"/>
  <c r="R90" i="8"/>
  <c r="L90" i="8"/>
  <c r="K90" i="8"/>
  <c r="S88" i="8"/>
  <c r="R88" i="8"/>
  <c r="L88" i="8"/>
  <c r="K88" i="8"/>
  <c r="S86" i="8"/>
  <c r="R86" i="8"/>
  <c r="L86" i="8"/>
  <c r="K86" i="8"/>
  <c r="S84" i="8"/>
  <c r="R84" i="8"/>
  <c r="L84" i="8"/>
  <c r="K84" i="8"/>
  <c r="S82" i="8"/>
  <c r="R82" i="8"/>
  <c r="L82" i="8"/>
  <c r="S80" i="8"/>
  <c r="R80" i="8"/>
  <c r="L80" i="8"/>
  <c r="K80" i="8"/>
  <c r="S78" i="8"/>
  <c r="R78" i="8"/>
  <c r="L78" i="8"/>
  <c r="K78" i="8"/>
  <c r="S76" i="8"/>
  <c r="R76" i="8"/>
  <c r="L76" i="8"/>
  <c r="K76" i="8"/>
  <c r="S74" i="8"/>
  <c r="R74" i="8"/>
  <c r="L74" i="8"/>
  <c r="K74" i="8"/>
  <c r="S72" i="8"/>
  <c r="R72" i="8"/>
  <c r="L72" i="8"/>
  <c r="K72" i="8"/>
  <c r="K47" i="2" l="1"/>
  <c r="N73" i="6"/>
  <c r="O98" i="6" s="1"/>
  <c r="H11" i="1"/>
  <c r="K29" i="2"/>
  <c r="K66" i="2"/>
  <c r="V73" i="6"/>
  <c r="N98" i="6" s="1"/>
  <c r="U72" i="7"/>
  <c r="M97" i="7" s="1"/>
  <c r="V72" i="7"/>
  <c r="N97" i="7" s="1"/>
  <c r="O72" i="7"/>
  <c r="P97" i="7" s="1"/>
  <c r="O73" i="6"/>
  <c r="P98" i="6" s="1"/>
  <c r="N72" i="7"/>
  <c r="O97" i="7" s="1"/>
  <c r="O72" i="8"/>
  <c r="P97" i="8" s="1"/>
  <c r="V72" i="8"/>
  <c r="N97" i="8" s="1"/>
  <c r="U73" i="6"/>
  <c r="M98" i="6" s="1"/>
  <c r="N72" i="8"/>
  <c r="O97" i="8" s="1"/>
  <c r="U72" i="8"/>
  <c r="M97" i="8" s="1"/>
  <c r="I65" i="2" l="1"/>
  <c r="H65" i="2"/>
  <c r="J65" i="2" s="1"/>
  <c r="I64" i="2"/>
  <c r="H64" i="2"/>
  <c r="J64" i="2" s="1"/>
  <c r="I63" i="2"/>
  <c r="H63" i="2"/>
  <c r="J63" i="2" s="1"/>
  <c r="I62" i="2"/>
  <c r="H62" i="2"/>
  <c r="J62" i="2" s="1"/>
  <c r="I61" i="2"/>
  <c r="H61" i="2"/>
  <c r="J61" i="2" s="1"/>
  <c r="I46" i="2"/>
  <c r="H46" i="2"/>
  <c r="J46" i="2" s="1"/>
  <c r="K46" i="2" s="1"/>
  <c r="I45" i="2"/>
  <c r="H45" i="2"/>
  <c r="J45" i="2" s="1"/>
  <c r="I44" i="2"/>
  <c r="H44" i="2"/>
  <c r="J44" i="2" s="1"/>
  <c r="K44" i="2" s="1"/>
  <c r="I43" i="2"/>
  <c r="H43" i="2"/>
  <c r="J43" i="2" s="1"/>
  <c r="I42" i="2"/>
  <c r="H42" i="2"/>
  <c r="J42" i="2" s="1"/>
  <c r="I28" i="2"/>
  <c r="H28" i="2"/>
  <c r="J28" i="2" s="1"/>
  <c r="I27" i="2"/>
  <c r="H27" i="2"/>
  <c r="J27" i="2" s="1"/>
  <c r="K27" i="2" s="1"/>
  <c r="I26" i="2"/>
  <c r="H26" i="2"/>
  <c r="J26" i="2" s="1"/>
  <c r="I25" i="2"/>
  <c r="H25" i="2"/>
  <c r="J25" i="2" s="1"/>
  <c r="I24" i="2"/>
  <c r="H24" i="2"/>
  <c r="J24" i="2" s="1"/>
  <c r="H6" i="2"/>
  <c r="J6" i="2" s="1"/>
  <c r="I6" i="2"/>
  <c r="H7" i="2"/>
  <c r="J7" i="2" s="1"/>
  <c r="I7" i="2"/>
  <c r="H8" i="2"/>
  <c r="J8" i="2" s="1"/>
  <c r="I8" i="2"/>
  <c r="H9" i="2"/>
  <c r="J9" i="2" s="1"/>
  <c r="I9" i="2"/>
  <c r="I5" i="2"/>
  <c r="H5" i="2"/>
  <c r="J5" i="2" s="1"/>
  <c r="G65" i="2"/>
  <c r="F65" i="2"/>
  <c r="G64" i="2"/>
  <c r="F64" i="2"/>
  <c r="G63" i="2"/>
  <c r="F63" i="2"/>
  <c r="G62" i="2"/>
  <c r="F62" i="2"/>
  <c r="G61" i="2"/>
  <c r="F61" i="2"/>
  <c r="G46" i="2"/>
  <c r="F46" i="2"/>
  <c r="G45" i="2"/>
  <c r="F45" i="2"/>
  <c r="G44" i="2"/>
  <c r="F44" i="2"/>
  <c r="G43" i="2"/>
  <c r="F43" i="2"/>
  <c r="G42" i="2"/>
  <c r="F42" i="2"/>
  <c r="G28" i="2"/>
  <c r="F28" i="2"/>
  <c r="G27" i="2"/>
  <c r="F27" i="2"/>
  <c r="G26" i="2"/>
  <c r="F26" i="2"/>
  <c r="G25" i="2"/>
  <c r="F25" i="2"/>
  <c r="G24" i="2"/>
  <c r="F24" i="2"/>
  <c r="F6" i="2"/>
  <c r="G6" i="2"/>
  <c r="F7" i="2"/>
  <c r="G7" i="2"/>
  <c r="F8" i="2"/>
  <c r="G8" i="2"/>
  <c r="F9" i="2"/>
  <c r="G9" i="2"/>
  <c r="G5" i="2"/>
  <c r="F5" i="2"/>
  <c r="K28" i="2" l="1"/>
  <c r="K45" i="2"/>
  <c r="K63" i="2"/>
  <c r="K26" i="2"/>
  <c r="K65" i="2"/>
</calcChain>
</file>

<file path=xl/sharedStrings.xml><?xml version="1.0" encoding="utf-8"?>
<sst xmlns="http://schemas.openxmlformats.org/spreadsheetml/2006/main" count="6632" uniqueCount="126">
  <si>
    <t>Year</t>
  </si>
  <si>
    <t>Hispanic</t>
  </si>
  <si>
    <t>Increase from 2005</t>
  </si>
  <si>
    <t>White</t>
  </si>
  <si>
    <t xml:space="preserve">Asian </t>
  </si>
  <si>
    <t xml:space="preserve">Black </t>
  </si>
  <si>
    <t>MOE</t>
  </si>
  <si>
    <t>Total:</t>
  </si>
  <si>
    <t xml:space="preserve">      Under 5 years</t>
  </si>
  <si>
    <t xml:space="preserve">  Income in the past 12 months below poverty level:</t>
  </si>
  <si>
    <t xml:space="preserve">    Male:</t>
  </si>
  <si>
    <t xml:space="preserve">      5 years</t>
  </si>
  <si>
    <t xml:space="preserve">      6 to 11 years</t>
  </si>
  <si>
    <t xml:space="preserve">      12 to 14 years</t>
  </si>
  <si>
    <t xml:space="preserve">      15 years</t>
  </si>
  <si>
    <t xml:space="preserve">      16 and 17 years</t>
  </si>
  <si>
    <t xml:space="preserve">    Female:</t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</si>
  <si>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</si>
  <si>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</si>
  <si>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</si>
  <si>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agg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</si>
  <si>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agg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</si>
  <si>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#2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</si>
  <si>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#2</t>
    </r>
    <r>
      <rPr>
        <sz val="11"/>
        <color theme="1"/>
        <rFont val="Tw Cen MT"/>
        <family val="2"/>
        <scheme val="minor"/>
      </rPr>
      <t/>
    </r>
  </si>
  <si>
    <r>
      <t>MOE</t>
    </r>
    <r>
      <rPr>
        <vertAlign val="subscript"/>
        <sz val="12"/>
        <color theme="1"/>
        <rFont val="Tw Cen MT"/>
        <family val="2"/>
        <scheme val="minor"/>
      </rPr>
      <t>#2</t>
    </r>
    <r>
      <rPr>
        <sz val="11"/>
        <color theme="1"/>
        <rFont val="Tw Cen MT"/>
        <family val="2"/>
        <scheme val="minor"/>
      </rPr>
      <t/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</si>
  <si>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#3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</si>
  <si>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#3</t>
    </r>
    <r>
      <rPr>
        <sz val="11"/>
        <color theme="1"/>
        <rFont val="Tw Cen MT"/>
        <family val="2"/>
        <scheme val="minor"/>
      </rPr>
      <t/>
    </r>
  </si>
  <si>
    <r>
      <t>MOE</t>
    </r>
    <r>
      <rPr>
        <vertAlign val="subscript"/>
        <sz val="12"/>
        <color theme="1"/>
        <rFont val="Tw Cen MT"/>
        <family val="2"/>
        <scheme val="minor"/>
      </rPr>
      <t>#3</t>
    </r>
    <r>
      <rPr>
        <sz val="11"/>
        <color theme="1"/>
        <rFont val="Tw Cen MT"/>
        <family val="2"/>
        <scheme val="minor"/>
      </rPr>
      <t/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</si>
  <si>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#4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</si>
  <si>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#4</t>
    </r>
    <r>
      <rPr>
        <sz val="11"/>
        <color theme="1"/>
        <rFont val="Tw Cen MT"/>
        <family val="2"/>
        <scheme val="minor"/>
      </rPr>
      <t/>
    </r>
  </si>
  <si>
    <r>
      <t>MOE</t>
    </r>
    <r>
      <rPr>
        <vertAlign val="subscript"/>
        <sz val="12"/>
        <color theme="1"/>
        <rFont val="Tw Cen MT"/>
        <family val="2"/>
        <scheme val="minor"/>
      </rPr>
      <t>#4</t>
    </r>
    <r>
      <rPr>
        <sz val="11"/>
        <color theme="1"/>
        <rFont val="Tw Cen MT"/>
        <family val="2"/>
        <scheme val="minor"/>
      </rPr>
      <t/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</si>
  <si>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#5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</si>
  <si>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#5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</si>
  <si>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#5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</si>
  <si>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#6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</si>
  <si>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#6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</si>
  <si>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#6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</si>
  <si>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#7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</si>
  <si>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#7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</si>
  <si>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#7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</si>
  <si>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#8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</si>
  <si>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#8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</si>
  <si>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#8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</si>
  <si>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#9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</si>
  <si>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#9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</si>
  <si>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#9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</si>
  <si>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#10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</si>
  <si>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#10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</si>
  <si>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#10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</si>
  <si>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#11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</si>
  <si>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#12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</si>
  <si>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#12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</si>
  <si>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#11</t>
    </r>
  </si>
  <si>
    <t xml:space="preserve">  Income in the past 12 months at or above poverty level:</t>
  </si>
  <si>
    <t>Below Poverty Level</t>
  </si>
  <si>
    <t>Above Poverty Level</t>
  </si>
  <si>
    <r>
      <t>Estimate</t>
    </r>
    <r>
      <rPr>
        <vertAlign val="subscript"/>
        <sz val="12"/>
        <color theme="1"/>
        <rFont val="Tw Cen MT"/>
        <family val="2"/>
        <scheme val="minor"/>
      </rPr>
      <t xml:space="preserve"> </t>
    </r>
    <r>
      <rPr>
        <sz val="12"/>
        <color theme="1"/>
        <rFont val="Tw Cen MT"/>
        <family val="2"/>
        <scheme val="minor"/>
      </rPr>
      <t>Total Under 18</t>
    </r>
  </si>
  <si>
    <t>Over Poverty</t>
  </si>
  <si>
    <t>Below Poverty</t>
  </si>
  <si>
    <t>Total Under 18</t>
  </si>
  <si>
    <t>% Under 18 in Poverty</t>
  </si>
  <si>
    <t xml:space="preserve">Non Hispanic White Under 18 Not In Poverty </t>
  </si>
  <si>
    <t xml:space="preserve">Non Hispanic White  Under 18 In Poverty </t>
  </si>
  <si>
    <t xml:space="preserve">Black Under 18 Not In Poverty </t>
  </si>
  <si>
    <t xml:space="preserve">Black Under 18 In Poverty </t>
  </si>
  <si>
    <t>Asian Under 18 Not In Poverty</t>
  </si>
  <si>
    <t xml:space="preserve">Hispanic Under 18 Not In Poverty </t>
  </si>
  <si>
    <t xml:space="preserve">Hispanic Under 18 In Poverty </t>
  </si>
  <si>
    <t>Asian Under 18 In Poverty</t>
  </si>
  <si>
    <t>Hispanic Under 18 In Poverty - Lower Estimate</t>
  </si>
  <si>
    <t>Hispanic Under 18 In Poverty - Upper Estimate</t>
  </si>
  <si>
    <t>Non Hispanic White  Under 18 In Poverty - Lower Estimate</t>
  </si>
  <si>
    <t>Non Hispanic White Under 18 In Poverty - Upper Estimate</t>
  </si>
  <si>
    <t>Black Under 18 In Poverty - Lower Estimate</t>
  </si>
  <si>
    <t>Black Under 18 In Poverty - Upper Estimate</t>
  </si>
  <si>
    <t>Asian Under 18 In Poverty - Lower Estimate</t>
  </si>
  <si>
    <t>Asian Under 18 In Poverty - Upper Estimate</t>
  </si>
  <si>
    <t>Percent in Poverty</t>
  </si>
  <si>
    <t>Characteristic#1</t>
  </si>
  <si>
    <t>Estimate#1</t>
  </si>
  <si>
    <t>MOE#1</t>
  </si>
  <si>
    <t>Estimateagg</t>
  </si>
  <si>
    <t>MOEagg</t>
  </si>
  <si>
    <t>Characteristic#2</t>
  </si>
  <si>
    <t>Estimate#2</t>
  </si>
  <si>
    <t>MOE#2</t>
  </si>
  <si>
    <t>Characteristic#3</t>
  </si>
  <si>
    <t>Estimate#3</t>
  </si>
  <si>
    <t>MOE#3</t>
  </si>
  <si>
    <t>Characteristic#4</t>
  </si>
  <si>
    <t>Estimate#4</t>
  </si>
  <si>
    <t>MOE#4</t>
  </si>
  <si>
    <t>Characteristic#5</t>
  </si>
  <si>
    <t>Estimate#5</t>
  </si>
  <si>
    <t>MOE#5</t>
  </si>
  <si>
    <t>Characteristic#6</t>
  </si>
  <si>
    <t>Estimate#6</t>
  </si>
  <si>
    <t>MOE#6</t>
  </si>
  <si>
    <t>Characteristic#7</t>
  </si>
  <si>
    <t>Estimate#7</t>
  </si>
  <si>
    <t>MOE#7</t>
  </si>
  <si>
    <t>Characteristic#8</t>
  </si>
  <si>
    <t>Estimate#8</t>
  </si>
  <si>
    <t>MOE#8</t>
  </si>
  <si>
    <t>Characteristic#9</t>
  </si>
  <si>
    <t>Estimate#9</t>
  </si>
  <si>
    <t>MOE#9</t>
  </si>
  <si>
    <t>Characteristic#10</t>
  </si>
  <si>
    <t>Estimate#10</t>
  </si>
  <si>
    <t>MOE#10</t>
  </si>
  <si>
    <t>Estimate#11</t>
  </si>
  <si>
    <t>MOE#11</t>
  </si>
  <si>
    <t>Estimate#12</t>
  </si>
  <si>
    <t>MOE#12</t>
  </si>
  <si>
    <t>Total</t>
  </si>
  <si>
    <t>Other</t>
  </si>
  <si>
    <t>Asian</t>
  </si>
  <si>
    <t>Not in Poverty</t>
  </si>
  <si>
    <t>in Poverty</t>
  </si>
  <si>
    <r>
      <rPr>
        <b/>
        <sz val="11"/>
        <color indexed="8"/>
        <rFont val="Calibri"/>
        <family val="2"/>
      </rPr>
      <t>Source(s):</t>
    </r>
    <r>
      <rPr>
        <sz val="11"/>
        <color theme="1"/>
        <rFont val="Tw Cen MT"/>
        <family val="2"/>
        <scheme val="minor"/>
      </rPr>
      <t xml:space="preserve"> Tables B17001B, B17001D, B17001H, and B17001I, Poverty Status in the Past 12 Months by Sex by Age (Black, Asian, White non-Hispanic, and Hispanic, respectively), 2018-2022  American Community Survey 5-Year Estimates</t>
    </r>
  </si>
  <si>
    <t>https://data.census.gov/table/ACSDT5Y2023.B17001?q=b17001&amp;g=050XX00US48453</t>
  </si>
  <si>
    <t>https://data.census.gov/table/ACSDT5Y2023.B17001I?q=b17001i&amp;g=050XX00US48453</t>
  </si>
  <si>
    <t>https://data.census.gov/table/ACSDT5Y2023.B17001H?q=b17001h&amp;g=050XX00US48453</t>
  </si>
  <si>
    <t>https://data.census.gov/table/ACSDT5Y2023.B17001D?q=b17001d&amp;g=050XX00US48453</t>
  </si>
  <si>
    <t>https://data.census.gov/table/ACSDT5Y2023.B17001B?q=b17001b&amp;g=050XX00US48453</t>
  </si>
  <si>
    <t>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</si>
</sst>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>
    <font>
      <sz val="11"/>
      <color theme="1"/>
      <name val="Tw Cen MT"/>
      <family val="2"/>
      <scheme val="minor"/>
    </font>
    <font>
      <b/>
      <sz val="11"/>
      <color indexed="8"/>
      <name val="Calibri"/>
      <family val="2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color indexed="8"/>
      <name val="SansSerif"/>
    </font>
    <font>
      <sz val="12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  <font>
      <vertAlign val="subscript"/>
      <sz val="12"/>
      <color theme="1"/>
      <name val="Tw Cen MT"/>
      <family val="2"/>
      <scheme val="minor"/>
    </font>
    <font>
      <sz val="10"/>
      <name val="Arial"/>
      <family val="2"/>
    </font>
    <font>
      <sz val="12"/>
      <name val="Tw Cen MT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8" fillId="0" borderId="0"/>
    <xf numFmtId="0" fontId="10" fillId="0" borderId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9" fontId="0" fillId="0" borderId="0" xfId="1" applyFont="1"/>
    <xf numFmtId="0" fontId="4" fillId="3" borderId="0" xfId="0" applyFont="1" applyFill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4" borderId="0" xfId="0" applyFont="1" applyFill="1"/>
    <xf numFmtId="3" fontId="5" fillId="4" borderId="0" xfId="0" applyNumberFormat="1" applyFont="1" applyFill="1" applyAlignment="1">
      <alignment horizontal="right"/>
    </xf>
    <xf numFmtId="3" fontId="9" fillId="4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" fontId="0" fillId="0" borderId="0" xfId="0" applyNumberFormat="1"/>
    <xf numFmtId="0" fontId="4" fillId="3" borderId="0" xfId="3" applyFont="1" applyFill="1" applyAlignment="1">
      <alignment horizontal="left" vertical="top" wrapText="1"/>
    </xf>
    <xf numFmtId="0" fontId="2" fillId="0" borderId="0" xfId="1" applyNumberFormat="1" applyFont="1" applyAlignment="1">
      <alignment horizontal="right"/>
    </xf>
    <xf numFmtId="1" fontId="2" fillId="0" borderId="0" xfId="1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3" borderId="8" xfId="0" applyFont="1" applyFill="1" applyBorder="1" applyAlignment="1">
      <alignment horizontal="left" vertical="top" wrapText="1"/>
    </xf>
    <xf numFmtId="3" fontId="4" fillId="3" borderId="8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2" fillId="0" borderId="3" xfId="4" applyNumberFormat="1" applyFont="1" applyBorder="1"/>
    <xf numFmtId="164" fontId="0" fillId="0" borderId="0" xfId="0" applyNumberFormat="1"/>
    <xf numFmtId="164" fontId="2" fillId="0" borderId="0" xfId="4" applyNumberFormat="1" applyFont="1" applyFill="1" applyBorder="1"/>
    <xf numFmtId="0" fontId="4" fillId="3" borderId="10" xfId="3" applyFont="1" applyFill="1" applyBorder="1" applyAlignment="1">
      <alignment horizontal="left" vertical="top" wrapText="1"/>
    </xf>
    <xf numFmtId="0" fontId="4" fillId="3" borderId="11" xfId="3" applyFont="1" applyFill="1" applyBorder="1" applyAlignment="1">
      <alignment horizontal="left" vertical="top" wrapText="1"/>
    </xf>
    <xf numFmtId="0" fontId="4" fillId="3" borderId="9" xfId="3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3" borderId="8" xfId="3" applyFont="1" applyFill="1" applyBorder="1" applyAlignment="1">
      <alignment horizontal="left" vertical="top" wrapText="1"/>
    </xf>
    <xf numFmtId="3" fontId="4" fillId="3" borderId="10" xfId="0" applyNumberFormat="1" applyFont="1" applyFill="1" applyBorder="1" applyAlignment="1">
      <alignment horizontal="left" vertical="top" wrapText="1"/>
    </xf>
    <xf numFmtId="3" fontId="4" fillId="3" borderId="11" xfId="0" applyNumberFormat="1" applyFont="1" applyFill="1" applyBorder="1" applyAlignment="1">
      <alignment horizontal="left" vertical="top" wrapText="1"/>
    </xf>
    <xf numFmtId="3" fontId="4" fillId="3" borderId="9" xfId="0" applyNumberFormat="1" applyFont="1" applyFill="1" applyBorder="1" applyAlignment="1">
      <alignment horizontal="left" vertical="top" wrapText="1"/>
    </xf>
    <xf numFmtId="3" fontId="0" fillId="0" borderId="0" xfId="0" applyNumberFormat="1"/>
    <xf numFmtId="0" fontId="3" fillId="2" borderId="20" xfId="0" applyFont="1" applyFill="1" applyBorder="1"/>
    <xf numFmtId="0" fontId="3" fillId="2" borderId="18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13" xfId="0" applyFont="1" applyFill="1" applyBorder="1"/>
    <xf numFmtId="9" fontId="0" fillId="0" borderId="23" xfId="1" applyFont="1" applyBorder="1" applyAlignment="1">
      <alignment vertical="center"/>
    </xf>
    <xf numFmtId="9" fontId="0" fillId="0" borderId="24" xfId="1" applyFont="1" applyBorder="1" applyAlignment="1">
      <alignment vertical="center"/>
    </xf>
    <xf numFmtId="164" fontId="0" fillId="0" borderId="3" xfId="0" applyNumberFormat="1" applyBorder="1"/>
    <xf numFmtId="3" fontId="4" fillId="3" borderId="0" xfId="0" applyNumberFormat="1" applyFont="1" applyFill="1" applyAlignment="1">
      <alignment horizontal="left" vertical="top" wrapText="1"/>
    </xf>
    <xf numFmtId="164" fontId="0" fillId="0" borderId="0" xfId="4" applyNumberFormat="1" applyFont="1"/>
    <xf numFmtId="164" fontId="5" fillId="0" borderId="0" xfId="4" applyNumberFormat="1" applyFont="1" applyAlignment="1">
      <alignment horizontal="right"/>
    </xf>
    <xf numFmtId="164" fontId="2" fillId="0" borderId="0" xfId="4" applyNumberFormat="1" applyFont="1"/>
    <xf numFmtId="164" fontId="2" fillId="0" borderId="0" xfId="4" applyNumberFormat="1" applyFont="1" applyAlignment="1">
      <alignment horizontal="right"/>
    </xf>
    <xf numFmtId="164" fontId="5" fillId="0" borderId="0" xfId="4" applyNumberFormat="1" applyFont="1"/>
    <xf numFmtId="164" fontId="5" fillId="0" borderId="0" xfId="4" applyNumberFormat="1" applyFont="1" applyAlignment="1">
      <alignment horizontal="center"/>
    </xf>
    <xf numFmtId="164" fontId="0" fillId="0" borderId="0" xfId="1" applyNumberFormat="1" applyFont="1"/>
    <xf numFmtId="9" fontId="0" fillId="0" borderId="2" xfId="1" applyFont="1" applyBorder="1"/>
    <xf numFmtId="164" fontId="0" fillId="0" borderId="0" xfId="4" applyNumberFormat="1" applyFont="1" applyFill="1"/>
    <xf numFmtId="164" fontId="2" fillId="0" borderId="0" xfId="4" applyNumberFormat="1" applyFont="1" applyFill="1" applyAlignment="1">
      <alignment horizontal="right"/>
    </xf>
    <xf numFmtId="164" fontId="5" fillId="0" borderId="0" xfId="4" applyNumberFormat="1" applyFont="1" applyFill="1" applyAlignment="1">
      <alignment horizontal="right"/>
    </xf>
    <xf numFmtId="0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right"/>
    </xf>
    <xf numFmtId="165" fontId="0" fillId="0" borderId="24" xfId="1" applyNumberFormat="1" applyFont="1" applyBorder="1" applyAlignment="1">
      <alignment vertical="center"/>
    </xf>
    <xf numFmtId="10" fontId="0" fillId="0" borderId="2" xfId="1" applyNumberFormat="1" applyFont="1" applyBorder="1"/>
    <xf numFmtId="0" fontId="3" fillId="2" borderId="13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/>
    <xf numFmtId="0" fontId="0" fillId="0" borderId="19" xfId="0" applyBorder="1"/>
    <xf numFmtId="0" fontId="4" fillId="3" borderId="8" xfId="3" applyFont="1" applyFill="1" applyBorder="1" applyAlignment="1">
      <alignment horizontal="left" vertical="top" wrapText="1"/>
    </xf>
    <xf numFmtId="3" fontId="4" fillId="3" borderId="8" xfId="0" applyNumberFormat="1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3" borderId="10" xfId="0" applyNumberFormat="1" applyFont="1" applyFill="1" applyBorder="1" applyAlignment="1">
      <alignment horizontal="left" vertical="top" wrapText="1"/>
    </xf>
    <xf numFmtId="3" fontId="4" fillId="3" borderId="11" xfId="0" applyNumberFormat="1" applyFont="1" applyFill="1" applyBorder="1" applyAlignment="1">
      <alignment horizontal="left" vertical="top" wrapText="1"/>
    </xf>
    <xf numFmtId="3" fontId="4" fillId="3" borderId="9" xfId="0" applyNumberFormat="1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3" applyFont="1" applyFill="1" applyBorder="1" applyAlignment="1">
      <alignment horizontal="left" vertical="top" wrapText="1"/>
    </xf>
    <xf numFmtId="0" fontId="4" fillId="3" borderId="11" xfId="3" applyFont="1" applyFill="1" applyBorder="1" applyAlignment="1">
      <alignment horizontal="left" vertical="top" wrapText="1"/>
    </xf>
    <xf numFmtId="0" fontId="4" fillId="3" borderId="9" xfId="3" applyFont="1" applyFill="1" applyBorder="1" applyAlignment="1">
      <alignment horizontal="left" vertical="top" wrapText="1"/>
    </xf>
  </cellXfs>
  <cellStyles count="5">
    <cellStyle name="Comma" xfId="4" builtinId="3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74233D"/>
      <color rgb="FF799D4B"/>
      <color rgb="FFD68029"/>
      <color rgb="FF5175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Percent of Travis County Children Living Below</a:t>
            </a:r>
            <a:r>
              <a:rPr lang="en-US" baseline="0"/>
              <a:t> </a:t>
            </a:r>
            <a:r>
              <a:rPr lang="en-US"/>
              <a:t>Poverty Level by Race and Ethnicity 2019-2023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'Percent in Poverty'!$C$4</c:f>
              <c:strCache>
                <c:ptCount val="1"/>
                <c:pt idx="0">
                  <c:v>Asian 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'Percent in Poverty'!$B$5:$B$5</c:f>
              <c:strCache>
                <c:ptCount val="1"/>
                <c:pt idx="0">
                  <c:v>2019-2023</c:v>
                </c:pt>
              </c:strCache>
            </c:strRef>
          </c:cat>
          <c:val>
            <c:numRef>
              <c:f>'Percent in Poverty'!$C$5:$C$5</c:f>
              <c:numCache>
                <c:formatCode>0%</c:formatCode>
                <c:ptCount val="1"/>
                <c:pt idx="0">
                  <c:v>7.9948869908779266E-2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743-A167-BA92B1B0E498}"/>
            </c:ext>
          </c:extLst>
        </c:ser>
        <c:ser>
          <c:idx val="1"/>
          <c:order val="1"/>
          <c:tx>
            <c:strRef>
              <c:f>'Percent in Poverty'!$D$4</c:f>
              <c:strCache>
                <c:ptCount val="1"/>
                <c:pt idx="0">
                  <c:v>Black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'Percent in Poverty'!$B$5:$B$5</c:f>
              <c:strCache>
                <c:ptCount val="1"/>
                <c:pt idx="0">
                  <c:v>2019-2023</c:v>
                </c:pt>
              </c:strCache>
            </c:strRef>
          </c:cat>
          <c:val>
            <c:numRef>
              <c:f>'Percent in Poverty'!$D$5:$D$5</c:f>
              <c:numCache>
                <c:formatCode>0.00%</c:formatCode>
                <c:ptCount val="1"/>
                <c:pt idx="0">
                  <c:v>0.16573655344943711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4-4743-A167-BA92B1B0E498}"/>
            </c:ext>
          </c:extLst>
        </c:ser>
        <c:ser>
          <c:idx val="2"/>
          <c:order val="2"/>
          <c:tx>
            <c:strRef>
              <c:f>'Percent in Poverty'!$E$4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'Percent in Poverty'!$B$5:$B$5</c:f>
              <c:strCache>
                <c:ptCount val="1"/>
                <c:pt idx="0">
                  <c:v>2019-2023</c:v>
                </c:pt>
              </c:strCache>
            </c:strRef>
          </c:cat>
          <c:val>
            <c:numRef>
              <c:f>'Percent in Poverty'!$E$5:$E$5</c:f>
              <c:numCache>
                <c:formatCode>0.00%</c:formatCode>
                <c:ptCount val="1"/>
                <c:pt idx="0">
                  <c:v>0.21998926332559832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4-4743-A167-BA92B1B0E498}"/>
            </c:ext>
          </c:extLst>
        </c:ser>
        <c:ser>
          <c:idx val="3"/>
          <c:order val="3"/>
          <c:tx>
            <c:strRef>
              <c:f>'Percent in Poverty'!$F$4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'Percent in Poverty'!$B$5:$B$5</c:f>
              <c:strCache>
                <c:ptCount val="1"/>
                <c:pt idx="0">
                  <c:v>2019-2023</c:v>
                </c:pt>
              </c:strCache>
            </c:strRef>
          </c:cat>
          <c:val>
            <c:numRef>
              <c:f>'Percent in Poverty'!$F$5:$F$5</c:f>
              <c:numCache>
                <c:formatCode>0%</c:formatCode>
                <c:ptCount val="1"/>
                <c:pt idx="0">
                  <c:v>5.2259538545700278E-2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54-4743-A167-BA92B1B0E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50"/>
        <c:axId val="172999608"/>
        <c:axId val="173004088"/>
      </c:barChart>
      <c:catAx>
        <c:axId val="172999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3004088"/>
        <c:crosses val="autoZero"/>
        <c:auto val="1"/>
        <c:lblAlgn val="ctr"/>
        <c:lblOffset val="100"/>
        <c:noMultiLvlLbl val="0"/>
      </c:catAx>
      <c:valAx>
        <c:axId val="17300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2999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11154</xdr:colOff>
      <xdr:row>1</xdr:row>
      <xdr:rowOff>56919</xdr:rowOff>
    </xdr:from>
    <xdr:to>
      <xdr:col>13</xdr:col>
      <xdr:colOff>248413</xdr:colOff>
      <xdr:row>16</xdr:row>
      <xdr:rowOff>46528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538976</xdr:colOff>
      <xdr:row>4</xdr:row>
      <xdr:rowOff>83634</xdr:rowOff>
    </xdr:from>
    <xdr:to>
      <xdr:col>19</xdr:col>
      <xdr:colOff>11751</xdr:colOff>
      <xdr:row>20</xdr:row>
      <xdr:rowOff>41576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1F081-4C5A-4558-B5BE-7EF8C391E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6927" y="817756"/>
          <a:ext cx="3487214" cy="2792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tabSelected="1" zoomScale="110" zoomScaleNormal="110" workbookViewId="0">
      <selection activeCell="G2" sqref="G2"/>
    </sheetView>
  </sheetViews>
  <sheetFormatPr defaultRowHeight="14.25"/>
  <sheetData>
    <row r="1" spans="2:8" ht="15" thickBot="1"/>
    <row r="2" spans="2:8">
      <c r="B2" s="65" t="s">
        <v>77</v>
      </c>
      <c r="C2" s="66"/>
      <c r="D2" s="66"/>
      <c r="E2" s="66"/>
      <c r="F2" s="67"/>
    </row>
    <row r="3" spans="2:8" ht="15" thickBot="1">
      <c r="B3" s="68"/>
      <c r="C3" s="69"/>
      <c r="D3" s="69"/>
      <c r="E3" s="69"/>
      <c r="F3" s="70"/>
    </row>
    <row r="4" spans="2:8" ht="15" thickBot="1">
      <c r="B4" s="4"/>
      <c r="C4" s="3" t="s">
        <v>4</v>
      </c>
      <c r="D4" s="6" t="s">
        <v>5</v>
      </c>
      <c r="E4" s="6" t="s">
        <v>1</v>
      </c>
      <c r="F4" s="7" t="s">
        <v>3</v>
      </c>
    </row>
    <row r="5" spans="2:8" ht="15" thickBot="1">
      <c r="B5" s="5" t="s">
        <v>125</v>
      </c>
      <c r="C5" s="57">
        <v>7.9948869908779266E-2</v>
      </c>
      <c r="D5" s="64">
        <v>0.16573655344943711</v>
      </c>
      <c r="E5" s="64">
        <v>0.21998926332559832</v>
      </c>
      <c r="F5" s="57">
        <v>5.2259538545700278E-2</v>
      </c>
    </row>
    <row r="6" spans="2:8">
      <c r="F6">
        <f>F5*5</f>
        <v>0.2612976927285014</v>
      </c>
    </row>
    <row r="7" spans="2:8">
      <c r="F7">
        <f>F5*6</f>
        <v>0.31355723127420165</v>
      </c>
    </row>
    <row r="11" spans="2:8" ht="14.25" customHeight="1">
      <c r="B11" s="71" t="s">
        <v>119</v>
      </c>
      <c r="C11" s="71"/>
      <c r="D11" s="71"/>
      <c r="E11" s="71"/>
      <c r="F11" s="71"/>
      <c r="G11" s="71"/>
      <c r="H11" s="71"/>
    </row>
    <row r="12" spans="2:8">
      <c r="B12" s="71"/>
      <c r="C12" s="71"/>
      <c r="D12" s="71"/>
      <c r="E12" s="71"/>
      <c r="F12" s="71"/>
      <c r="G12" s="71"/>
      <c r="H12" s="71"/>
    </row>
    <row r="13" spans="2:8">
      <c r="B13" s="71"/>
      <c r="C13" s="71"/>
      <c r="D13" s="71"/>
      <c r="E13" s="71"/>
      <c r="F13" s="71"/>
      <c r="G13" s="71"/>
      <c r="H13" s="71"/>
    </row>
    <row r="14" spans="2:8">
      <c r="B14" s="71"/>
      <c r="C14" s="71"/>
      <c r="D14" s="71"/>
      <c r="E14" s="71"/>
      <c r="F14" s="71"/>
      <c r="G14" s="71"/>
      <c r="H14" s="71"/>
    </row>
    <row r="16" spans="2:8">
      <c r="B16" t="s">
        <v>124</v>
      </c>
    </row>
    <row r="17" spans="2:2">
      <c r="B17" t="s">
        <v>123</v>
      </c>
    </row>
    <row r="18" spans="2:2">
      <c r="B18" t="s">
        <v>122</v>
      </c>
    </row>
    <row r="19" spans="2:2">
      <c r="B19" t="s">
        <v>121</v>
      </c>
    </row>
    <row r="20" spans="2:2">
      <c r="B20" t="s">
        <v>120</v>
      </c>
    </row>
  </sheetData>
  <mergeCells count="2">
    <mergeCell ref="B2:F3"/>
    <mergeCell ref="B11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zoomScale="110" zoomScaleNormal="110" workbookViewId="0">
      <selection activeCell="I3" sqref="I3"/>
    </sheetView>
  </sheetViews>
  <sheetFormatPr defaultRowHeight="14.25"/>
  <cols>
    <col min="3" max="3" width="11.25" customWidth="1"/>
    <col min="4" max="5" width="10.125" bestFit="1" customWidth="1"/>
    <col min="6" max="6" width="11" bestFit="1" customWidth="1"/>
    <col min="7" max="7" width="10.125" bestFit="1" customWidth="1"/>
    <col min="9" max="9" width="10.125" bestFit="1" customWidth="1"/>
  </cols>
  <sheetData>
    <row r="1" spans="1:11" ht="15" thickBot="1"/>
    <row r="2" spans="1:11" ht="15" thickBot="1">
      <c r="A2" t="s">
        <v>57</v>
      </c>
      <c r="C2" s="4"/>
      <c r="D2" s="42" t="s">
        <v>4</v>
      </c>
      <c r="E2" s="43" t="s">
        <v>5</v>
      </c>
      <c r="F2" s="43" t="s">
        <v>1</v>
      </c>
      <c r="G2" s="44" t="s">
        <v>3</v>
      </c>
      <c r="H2" s="44" t="s">
        <v>115</v>
      </c>
      <c r="I2" t="s">
        <v>114</v>
      </c>
    </row>
    <row r="3" spans="1:11" ht="15" thickBot="1">
      <c r="C3" s="41" t="s">
        <v>125</v>
      </c>
      <c r="D3" s="26">
        <v>15835</v>
      </c>
      <c r="E3" s="26">
        <v>17341</v>
      </c>
      <c r="F3" s="26">
        <v>90085</v>
      </c>
      <c r="G3" s="26">
        <v>88355</v>
      </c>
      <c r="H3" s="48">
        <f>(I3-SUM(D3:G3))</f>
        <v>16975</v>
      </c>
      <c r="I3">
        <v>228591</v>
      </c>
    </row>
    <row r="4" spans="1:11" ht="15" thickBot="1"/>
    <row r="5" spans="1:11" ht="15" thickBot="1">
      <c r="A5" t="s">
        <v>58</v>
      </c>
      <c r="C5" s="4"/>
      <c r="D5" s="42" t="s">
        <v>4</v>
      </c>
      <c r="E5" s="43" t="s">
        <v>5</v>
      </c>
      <c r="F5" s="43" t="s">
        <v>1</v>
      </c>
      <c r="G5" s="44" t="s">
        <v>3</v>
      </c>
      <c r="H5" s="44" t="s">
        <v>115</v>
      </c>
      <c r="I5" t="s">
        <v>114</v>
      </c>
    </row>
    <row r="6" spans="1:11" ht="15" thickBot="1">
      <c r="C6" s="41" t="s">
        <v>125</v>
      </c>
      <c r="D6" s="26">
        <v>1376</v>
      </c>
      <c r="E6" s="26">
        <v>3445</v>
      </c>
      <c r="F6" s="26">
        <v>25407</v>
      </c>
      <c r="G6" s="26">
        <v>4872</v>
      </c>
      <c r="H6" s="48">
        <f>(I6-SUM(D6:G6))</f>
        <v>683</v>
      </c>
      <c r="I6" s="28">
        <v>35783</v>
      </c>
      <c r="K6" s="27">
        <f>SUM(D6:G6)</f>
        <v>35100</v>
      </c>
    </row>
    <row r="7" spans="1:11">
      <c r="D7" s="8">
        <f>D6/I6</f>
        <v>3.8454014476147894E-2</v>
      </c>
      <c r="E7" s="8">
        <f>E6/I6</f>
        <v>9.6274767347623177E-2</v>
      </c>
      <c r="F7" s="8">
        <f>F6/I6</f>
        <v>0.71002990246765219</v>
      </c>
      <c r="G7" s="8">
        <f>G6/I6</f>
        <v>0.13615403962775618</v>
      </c>
      <c r="H7" s="8">
        <f>H6/I6</f>
        <v>1.90872760808205E-2</v>
      </c>
    </row>
    <row r="8" spans="1:11" ht="15" thickBot="1"/>
    <row r="9" spans="1:11" ht="15" thickBot="1">
      <c r="A9" t="s">
        <v>59</v>
      </c>
      <c r="C9" s="4"/>
      <c r="D9" s="42" t="s">
        <v>4</v>
      </c>
      <c r="E9" s="43" t="s">
        <v>5</v>
      </c>
      <c r="F9" s="43" t="s">
        <v>1</v>
      </c>
      <c r="G9" s="44" t="s">
        <v>3</v>
      </c>
      <c r="H9" s="44" t="s">
        <v>115</v>
      </c>
      <c r="I9" t="s">
        <v>114</v>
      </c>
    </row>
    <row r="10" spans="1:11" ht="15" thickBot="1">
      <c r="C10" s="41" t="s">
        <v>125</v>
      </c>
      <c r="D10" s="26">
        <f>SUM(D3,D6)</f>
        <v>17211</v>
      </c>
      <c r="E10" s="26">
        <f>SUM(E3,E6)</f>
        <v>20786</v>
      </c>
      <c r="F10" s="26">
        <f>SUM(F3,F6)</f>
        <v>115492</v>
      </c>
      <c r="G10" s="26">
        <f t="shared" ref="G10" si="0">SUM(G3,G6)</f>
        <v>93227</v>
      </c>
      <c r="H10" s="48">
        <f>(I10-SUM(D10:G10))</f>
        <v>17658</v>
      </c>
      <c r="I10" s="27">
        <f>SUM(I3,I6)</f>
        <v>264374</v>
      </c>
    </row>
    <row r="11" spans="1:11">
      <c r="D11" s="8">
        <f>D10/I10</f>
        <v>6.5100955464606952E-2</v>
      </c>
      <c r="E11" s="8">
        <f>E10/I10</f>
        <v>7.8623465242421725E-2</v>
      </c>
      <c r="F11" s="8">
        <f>F10/I10</f>
        <v>0.43685082496765948</v>
      </c>
      <c r="G11" s="8">
        <f>G10/I10</f>
        <v>0.35263301232345085</v>
      </c>
      <c r="H11" s="8">
        <f>H10/I10</f>
        <v>6.6791742001860999E-2</v>
      </c>
    </row>
    <row r="12" spans="1:11" ht="15" thickBot="1">
      <c r="D12" s="27"/>
    </row>
    <row r="13" spans="1:11" ht="15" thickBot="1">
      <c r="C13" s="4"/>
      <c r="D13" s="45" t="s">
        <v>116</v>
      </c>
      <c r="E13" s="43" t="s">
        <v>5</v>
      </c>
      <c r="F13" s="43" t="s">
        <v>1</v>
      </c>
      <c r="G13" s="44" t="s">
        <v>3</v>
      </c>
      <c r="H13" s="44" t="s">
        <v>115</v>
      </c>
    </row>
    <row r="14" spans="1:11" ht="15" thickBot="1">
      <c r="A14" s="72" t="s">
        <v>58</v>
      </c>
      <c r="B14" s="73"/>
      <c r="C14" s="41" t="s">
        <v>125</v>
      </c>
      <c r="D14" s="46">
        <f>D6/D10</f>
        <v>7.9948869908779266E-2</v>
      </c>
      <c r="E14" s="63">
        <f t="shared" ref="E14:G14" si="1">E6/E10</f>
        <v>0.16573655344943711</v>
      </c>
      <c r="F14" s="63">
        <f t="shared" si="1"/>
        <v>0.21998926332559832</v>
      </c>
      <c r="G14" s="47">
        <f t="shared" si="1"/>
        <v>5.2259538545700278E-2</v>
      </c>
      <c r="H14" s="63">
        <f>H6/H10</f>
        <v>3.8679352135009629E-2</v>
      </c>
    </row>
    <row r="15" spans="1:11">
      <c r="D15" s="8"/>
      <c r="F15" s="8"/>
      <c r="G15" s="8"/>
    </row>
    <row r="20" customFormat="1" ht="15" customHeight="1"/>
    <row r="23" customFormat="1" ht="18" customHeight="1"/>
  </sheetData>
  <mergeCells count="1">
    <mergeCell ref="A14:B14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opLeftCell="A63" zoomScale="110" zoomScaleNormal="110" workbookViewId="0">
      <selection activeCell="A73" sqref="A73:XFD73"/>
    </sheetView>
  </sheetViews>
  <sheetFormatPr defaultRowHeight="14.25"/>
  <cols>
    <col min="1" max="1" width="8.125" customWidth="1"/>
    <col min="2" max="2" width="15.625" customWidth="1"/>
    <col min="3" max="3" width="10.75" customWidth="1"/>
    <col min="4" max="4" width="13.25" customWidth="1"/>
    <col min="5" max="5" width="8.125" customWidth="1"/>
    <col min="6" max="6" width="20.5" customWidth="1"/>
    <col min="7" max="7" width="17.5" customWidth="1"/>
    <col min="8" max="8" width="13.125" customWidth="1"/>
    <col min="9" max="9" width="9.875" bestFit="1" customWidth="1"/>
    <col min="10" max="10" width="10.75" customWidth="1"/>
    <col min="11" max="11" width="9" style="8"/>
    <col min="12" max="12" width="12.875" style="8" customWidth="1"/>
    <col min="13" max="14" width="9" style="8"/>
    <col min="20" max="20" width="27.25" customWidth="1"/>
  </cols>
  <sheetData>
    <row r="1" spans="1:18" ht="45">
      <c r="A1" t="s">
        <v>0</v>
      </c>
      <c r="B1" s="1" t="s">
        <v>66</v>
      </c>
      <c r="C1" t="s">
        <v>6</v>
      </c>
      <c r="D1" s="1" t="s">
        <v>67</v>
      </c>
      <c r="E1" s="1" t="s">
        <v>6</v>
      </c>
      <c r="F1" s="1" t="s">
        <v>70</v>
      </c>
      <c r="G1" s="1" t="s">
        <v>69</v>
      </c>
      <c r="H1" s="21" t="s">
        <v>56</v>
      </c>
      <c r="I1" s="11" t="s">
        <v>21</v>
      </c>
      <c r="J1" s="1" t="s">
        <v>60</v>
      </c>
    </row>
    <row r="2" spans="1:18">
      <c r="A2">
        <v>2008</v>
      </c>
      <c r="B2" s="50"/>
      <c r="C2" s="50"/>
      <c r="D2" s="50"/>
      <c r="E2" s="50"/>
      <c r="F2" s="50"/>
      <c r="G2" s="50"/>
      <c r="H2" s="50"/>
      <c r="I2" s="50"/>
    </row>
    <row r="3" spans="1:18">
      <c r="A3">
        <v>2009</v>
      </c>
      <c r="B3" s="50"/>
      <c r="C3" s="50"/>
      <c r="D3" s="50"/>
      <c r="E3" s="50"/>
      <c r="F3" s="50"/>
      <c r="G3" s="50"/>
      <c r="H3" s="50"/>
      <c r="I3" s="50"/>
    </row>
    <row r="4" spans="1:18" ht="15.75">
      <c r="A4">
        <v>2010</v>
      </c>
      <c r="B4" s="50"/>
      <c r="C4" s="50"/>
      <c r="D4" s="50"/>
      <c r="E4" s="50"/>
      <c r="F4" s="50"/>
      <c r="G4" s="50"/>
      <c r="H4" s="54"/>
      <c r="I4" s="55"/>
    </row>
    <row r="5" spans="1:18" ht="15.75">
      <c r="A5">
        <v>2011</v>
      </c>
      <c r="B5" s="50"/>
      <c r="C5" s="50"/>
      <c r="D5" s="50"/>
      <c r="E5" s="50"/>
      <c r="F5" s="50">
        <f>D5+E5</f>
        <v>0</v>
      </c>
      <c r="G5" s="50">
        <f>D5-E5</f>
        <v>0</v>
      </c>
      <c r="H5" s="51">
        <f>B5+D5</f>
        <v>0</v>
      </c>
      <c r="I5" s="51">
        <f>SQRT(((C5)^2)+((E5)^2))</f>
        <v>0</v>
      </c>
      <c r="J5" s="8" t="e">
        <f>D5/H5</f>
        <v>#DIV/0!</v>
      </c>
      <c r="K5" s="8">
        <v>0.4010035854165459</v>
      </c>
      <c r="L5" s="8">
        <v>0.34676930486701046</v>
      </c>
      <c r="M5" s="8">
        <v>0.37664300842319692</v>
      </c>
      <c r="N5" s="8">
        <v>0.27881623675264949</v>
      </c>
      <c r="O5" s="10"/>
    </row>
    <row r="6" spans="1:18" ht="15.75">
      <c r="A6">
        <v>2012</v>
      </c>
      <c r="B6" s="50"/>
      <c r="C6" s="50"/>
      <c r="D6" s="50"/>
      <c r="E6" s="50"/>
      <c r="F6" s="50">
        <f t="shared" ref="F6:F10" si="0">D6+E6</f>
        <v>0</v>
      </c>
      <c r="G6" s="50">
        <f t="shared" ref="G6:G10" si="1">D6-E6</f>
        <v>0</v>
      </c>
      <c r="H6" s="51">
        <f t="shared" ref="H6:H10" si="2">B6+D6</f>
        <v>0</v>
      </c>
      <c r="I6" s="51">
        <f t="shared" ref="I6:I10" si="3">SQRT(((C6)^2)+((E6)^2))</f>
        <v>0</v>
      </c>
      <c r="J6" s="8" t="e">
        <f t="shared" ref="J6:J10" si="4">D6/H6</f>
        <v>#DIV/0!</v>
      </c>
      <c r="O6" s="15"/>
    </row>
    <row r="7" spans="1:18" ht="15.75">
      <c r="A7">
        <v>2013</v>
      </c>
      <c r="B7" s="50">
        <v>71978</v>
      </c>
      <c r="C7" s="50">
        <v>1769.3284036605528</v>
      </c>
      <c r="D7" s="52">
        <v>44050</v>
      </c>
      <c r="E7" s="52">
        <v>1631.0843019292413</v>
      </c>
      <c r="F7" s="50">
        <f t="shared" si="0"/>
        <v>45681.084301929244</v>
      </c>
      <c r="G7" s="50">
        <f t="shared" si="1"/>
        <v>42418.915698070756</v>
      </c>
      <c r="H7" s="51">
        <f t="shared" si="2"/>
        <v>116028</v>
      </c>
      <c r="I7" s="51">
        <f t="shared" si="3"/>
        <v>2406.4411482519158</v>
      </c>
      <c r="J7" s="8">
        <f t="shared" si="4"/>
        <v>0.37964973971799909</v>
      </c>
      <c r="O7" s="10"/>
      <c r="P7" s="10"/>
      <c r="Q7" s="10"/>
    </row>
    <row r="8" spans="1:18" ht="15.75">
      <c r="A8">
        <v>2014</v>
      </c>
      <c r="B8" s="50"/>
      <c r="C8" s="50"/>
      <c r="D8" s="53"/>
      <c r="E8" s="53"/>
      <c r="F8" s="50">
        <f t="shared" si="0"/>
        <v>0</v>
      </c>
      <c r="G8" s="50">
        <f t="shared" si="1"/>
        <v>0</v>
      </c>
      <c r="H8" s="51">
        <f t="shared" si="2"/>
        <v>0</v>
      </c>
      <c r="I8" s="51">
        <f t="shared" si="3"/>
        <v>0</v>
      </c>
      <c r="J8" s="8" t="e">
        <f t="shared" si="4"/>
        <v>#DIV/0!</v>
      </c>
      <c r="M8" s="8" t="s">
        <v>4</v>
      </c>
      <c r="N8" s="8" t="s">
        <v>5</v>
      </c>
      <c r="O8" s="10" t="s">
        <v>1</v>
      </c>
      <c r="P8" s="10" t="s">
        <v>3</v>
      </c>
      <c r="Q8" s="10" t="s">
        <v>115</v>
      </c>
      <c r="R8" t="s">
        <v>114</v>
      </c>
    </row>
    <row r="9" spans="1:18" ht="15.75">
      <c r="A9">
        <v>2015</v>
      </c>
      <c r="B9" s="50">
        <v>78201</v>
      </c>
      <c r="C9" s="50">
        <v>1904.4797189783881</v>
      </c>
      <c r="D9" s="53">
        <v>41314</v>
      </c>
      <c r="E9" s="53">
        <v>1656.7250828064384</v>
      </c>
      <c r="F9" s="50">
        <f t="shared" si="0"/>
        <v>42970.725082806435</v>
      </c>
      <c r="G9" s="50">
        <f t="shared" si="1"/>
        <v>39657.274917193565</v>
      </c>
      <c r="H9" s="51">
        <f t="shared" si="2"/>
        <v>119515</v>
      </c>
      <c r="I9" s="51">
        <f t="shared" si="3"/>
        <v>2524.2386971124579</v>
      </c>
      <c r="J9" s="8">
        <f t="shared" si="4"/>
        <v>0.34568045851985107</v>
      </c>
      <c r="L9" s="8" t="s">
        <v>57</v>
      </c>
      <c r="M9" s="56">
        <f>B71</f>
        <v>15529</v>
      </c>
      <c r="N9" s="56">
        <f>B52</f>
        <v>17628</v>
      </c>
      <c r="O9" s="27">
        <f>B15</f>
        <v>95471</v>
      </c>
      <c r="P9" s="27">
        <f>B33</f>
        <v>90256</v>
      </c>
      <c r="R9">
        <v>227092</v>
      </c>
    </row>
    <row r="10" spans="1:18" ht="15.75">
      <c r="A10">
        <v>2016</v>
      </c>
      <c r="B10" s="50">
        <v>81951</v>
      </c>
      <c r="C10" s="50">
        <v>1976</v>
      </c>
      <c r="D10" s="53">
        <v>40312</v>
      </c>
      <c r="E10" s="53">
        <v>1682</v>
      </c>
      <c r="F10" s="50">
        <f t="shared" si="0"/>
        <v>41994</v>
      </c>
      <c r="G10" s="50">
        <f t="shared" si="1"/>
        <v>38630</v>
      </c>
      <c r="H10" s="51">
        <f t="shared" si="2"/>
        <v>122263</v>
      </c>
      <c r="I10" s="51">
        <f t="shared" si="3"/>
        <v>2594.9373788205371</v>
      </c>
      <c r="J10" s="8">
        <f t="shared" si="4"/>
        <v>0.32971544948185472</v>
      </c>
      <c r="L10" s="8" t="s">
        <v>58</v>
      </c>
      <c r="M10" s="56">
        <f>D71</f>
        <v>794</v>
      </c>
      <c r="N10" s="56">
        <f>D52</f>
        <v>5222</v>
      </c>
      <c r="O10" s="27">
        <f>D15</f>
        <v>27330</v>
      </c>
      <c r="P10" s="27">
        <f>D33</f>
        <v>4056</v>
      </c>
      <c r="R10">
        <v>37176</v>
      </c>
    </row>
    <row r="11" spans="1:18" ht="15.75">
      <c r="A11">
        <v>2017</v>
      </c>
      <c r="B11" s="50">
        <v>87711</v>
      </c>
      <c r="C11" s="50">
        <v>2081</v>
      </c>
      <c r="D11" s="53">
        <v>36280</v>
      </c>
      <c r="E11" s="53">
        <v>1713</v>
      </c>
      <c r="F11" s="50">
        <f t="shared" ref="F11" si="5">D11+E11</f>
        <v>37993</v>
      </c>
      <c r="G11" s="50">
        <f t="shared" ref="G11" si="6">D11-E11</f>
        <v>34567</v>
      </c>
      <c r="H11" s="51">
        <f t="shared" ref="H11" si="7">B11+D11</f>
        <v>123991</v>
      </c>
      <c r="I11" s="51">
        <f t="shared" ref="I11" si="8">SQRT(((C11)^2)+((E11)^2))</f>
        <v>2695.3534091098331</v>
      </c>
      <c r="J11" s="8">
        <f t="shared" ref="J11" si="9">D11/H11</f>
        <v>0.29260188239468993</v>
      </c>
    </row>
    <row r="12" spans="1:18" ht="15.75">
      <c r="A12">
        <v>2018</v>
      </c>
      <c r="B12" s="50">
        <v>91113</v>
      </c>
      <c r="C12" s="50">
        <v>2048.907757806583</v>
      </c>
      <c r="D12" s="53">
        <v>33700</v>
      </c>
      <c r="E12" s="53">
        <v>1659.0988517867161</v>
      </c>
      <c r="F12" s="50">
        <f t="shared" ref="F12" si="10">D12+E12</f>
        <v>35359.098851786715</v>
      </c>
      <c r="G12" s="50">
        <f t="shared" ref="G12" si="11">D12-E12</f>
        <v>32040.901148213285</v>
      </c>
      <c r="H12" s="51">
        <f t="shared" ref="H12" si="12">B12+D12</f>
        <v>124813</v>
      </c>
      <c r="I12" s="51">
        <f t="shared" ref="I12" si="13">SQRT(((C12)^2)+((E12)^2))</f>
        <v>2636.4051282001406</v>
      </c>
      <c r="J12" s="8">
        <f t="shared" ref="J12" si="14">D12/H12</f>
        <v>0.27000392587310618</v>
      </c>
    </row>
    <row r="13" spans="1:18" ht="15.75">
      <c r="A13">
        <v>2019</v>
      </c>
      <c r="B13" s="58">
        <v>94606</v>
      </c>
      <c r="C13" s="50">
        <v>2072.0002413127272</v>
      </c>
      <c r="D13" s="59">
        <v>29692</v>
      </c>
      <c r="E13" s="59">
        <v>1467.9652584444905</v>
      </c>
      <c r="F13" s="58">
        <f t="shared" ref="F13" si="15">D13+E13</f>
        <v>31159.965258444492</v>
      </c>
      <c r="G13" s="58">
        <f t="shared" ref="G13" si="16">D13-E13</f>
        <v>28224.034741555508</v>
      </c>
      <c r="H13" s="60">
        <f t="shared" ref="H13" si="17">B13+D13</f>
        <v>124298</v>
      </c>
      <c r="I13" s="60">
        <f t="shared" ref="I13" si="18">SQRT(((C13)^2)+((E13)^2))</f>
        <v>2539.3123084803888</v>
      </c>
      <c r="J13" s="8">
        <f t="shared" ref="J13" si="19">D13/H13</f>
        <v>0.23887753624354374</v>
      </c>
    </row>
    <row r="14" spans="1:18" ht="15.75">
      <c r="A14">
        <v>2020</v>
      </c>
      <c r="B14" s="58">
        <v>96230</v>
      </c>
      <c r="C14" s="50">
        <v>2566</v>
      </c>
      <c r="D14" s="59">
        <v>26755</v>
      </c>
      <c r="E14" s="59">
        <v>1794.7211482567425</v>
      </c>
      <c r="F14" s="58">
        <f t="shared" ref="F14" si="20">D14+E14</f>
        <v>28549.721148256744</v>
      </c>
      <c r="G14" s="58">
        <f t="shared" ref="G14" si="21">D14-E14</f>
        <v>24960.278851743256</v>
      </c>
      <c r="H14" s="60">
        <f t="shared" ref="H14" si="22">B14+D14</f>
        <v>122985</v>
      </c>
      <c r="I14" s="60">
        <f t="shared" ref="I14" si="23">SQRT(((C14)^2)+((E14)^2))</f>
        <v>3131.3543395789625</v>
      </c>
      <c r="J14" s="8">
        <f t="shared" ref="J14" si="24">D14/H14</f>
        <v>0.21754685530755782</v>
      </c>
    </row>
    <row r="15" spans="1:18" ht="15.75">
      <c r="A15">
        <v>2021</v>
      </c>
      <c r="B15" s="58">
        <v>95471</v>
      </c>
      <c r="C15" s="50">
        <v>2827.2865082973108</v>
      </c>
      <c r="D15" s="59">
        <v>27330</v>
      </c>
      <c r="E15" s="59">
        <v>1969.5545181588652</v>
      </c>
      <c r="F15" s="58">
        <f t="shared" ref="F15:F16" si="25">D15+E15</f>
        <v>29299.554518158864</v>
      </c>
      <c r="G15" s="58">
        <f t="shared" ref="G15" si="26">D15-E15</f>
        <v>25360.445481841136</v>
      </c>
      <c r="H15" s="60">
        <f>B15+D15</f>
        <v>122801</v>
      </c>
      <c r="I15" s="60">
        <f t="shared" ref="I15" si="27">SQRT(((C15)^2)+((E15)^2))</f>
        <v>3445.6775821309807</v>
      </c>
      <c r="J15" s="8">
        <f t="shared" ref="J15" si="28">D15/H15</f>
        <v>0.22255519091864073</v>
      </c>
    </row>
    <row r="16" spans="1:18" ht="15.75">
      <c r="A16">
        <v>2022</v>
      </c>
      <c r="B16" s="58">
        <v>91889</v>
      </c>
      <c r="C16" s="50">
        <v>2786.9330813638135</v>
      </c>
      <c r="D16" s="59">
        <v>27058</v>
      </c>
      <c r="E16" s="59">
        <v>2092.72764592051</v>
      </c>
      <c r="F16" s="58">
        <f t="shared" si="25"/>
        <v>29150.72764592051</v>
      </c>
      <c r="G16" s="58">
        <f t="shared" ref="G16" si="29">D16-E16</f>
        <v>24965.27235407949</v>
      </c>
      <c r="H16" s="60">
        <f>B16+D16</f>
        <v>118947</v>
      </c>
      <c r="I16" s="60">
        <f t="shared" ref="I16" si="30">SQRT(((C16)^2)+((E16)^2))</f>
        <v>3485.1836393510171</v>
      </c>
      <c r="J16" s="8">
        <f t="shared" ref="J16" si="31">D16/H16</f>
        <v>0.22747946564436261</v>
      </c>
    </row>
    <row r="17" spans="1:29" ht="15.75">
      <c r="A17">
        <v>2023</v>
      </c>
      <c r="B17" s="58">
        <v>90085</v>
      </c>
      <c r="C17" s="50">
        <v>2958.7313159528358</v>
      </c>
      <c r="D17" s="59">
        <v>25407</v>
      </c>
      <c r="E17" s="59">
        <v>2086.7575326328642</v>
      </c>
      <c r="F17" s="58">
        <f t="shared" ref="F17" si="32">D17+E17</f>
        <v>27493.757532632866</v>
      </c>
      <c r="G17" s="58">
        <f t="shared" ref="G17" si="33">D17-E17</f>
        <v>23320.242467367134</v>
      </c>
      <c r="H17" s="60">
        <f>B17+D17</f>
        <v>115492</v>
      </c>
      <c r="I17" s="60">
        <f t="shared" ref="I17" si="34">SQRT(((C17)^2)+((E17)^2))</f>
        <v>3620.586692788891</v>
      </c>
      <c r="J17" s="8">
        <f t="shared" ref="J17" si="35">D17/H17</f>
        <v>0.21998926332559832</v>
      </c>
    </row>
    <row r="18" spans="1:29" ht="15.75">
      <c r="C18" s="17"/>
      <c r="D18" s="61"/>
      <c r="E18" s="62"/>
      <c r="F18" s="17"/>
      <c r="G18" s="17"/>
      <c r="H18" s="22"/>
      <c r="I18" s="22"/>
      <c r="J18" s="8"/>
    </row>
    <row r="20" spans="1:29" ht="45">
      <c r="A20" t="s">
        <v>0</v>
      </c>
      <c r="B20" s="1" t="s">
        <v>61</v>
      </c>
      <c r="C20" t="s">
        <v>6</v>
      </c>
      <c r="D20" s="1" t="s">
        <v>62</v>
      </c>
      <c r="E20" s="1" t="s">
        <v>6</v>
      </c>
      <c r="F20" s="1" t="s">
        <v>72</v>
      </c>
      <c r="G20" s="1" t="s">
        <v>71</v>
      </c>
      <c r="H20" s="21" t="s">
        <v>56</v>
      </c>
      <c r="I20" s="11" t="s">
        <v>21</v>
      </c>
      <c r="J20" s="1" t="s">
        <v>60</v>
      </c>
    </row>
    <row r="21" spans="1:29">
      <c r="A21">
        <v>2008</v>
      </c>
      <c r="B21" s="50"/>
      <c r="C21" s="50"/>
      <c r="D21" s="50"/>
      <c r="E21" s="50"/>
      <c r="F21" s="50"/>
      <c r="G21" s="50"/>
      <c r="H21" s="50"/>
      <c r="I21" s="50"/>
    </row>
    <row r="22" spans="1:29">
      <c r="A22">
        <v>2009</v>
      </c>
      <c r="B22" s="50"/>
      <c r="C22" s="50"/>
      <c r="D22" s="50"/>
      <c r="E22" s="50"/>
      <c r="F22" s="50"/>
      <c r="G22" s="50"/>
      <c r="H22" s="50"/>
      <c r="I22" s="50"/>
    </row>
    <row r="23" spans="1:29">
      <c r="A23">
        <v>2010</v>
      </c>
      <c r="B23" s="50"/>
      <c r="C23" s="50"/>
      <c r="D23" s="50"/>
      <c r="E23" s="50"/>
      <c r="F23" s="50"/>
      <c r="G23" s="50"/>
      <c r="H23" s="50"/>
      <c r="I23" s="50"/>
    </row>
    <row r="24" spans="1:29" ht="15.75">
      <c r="A24">
        <v>2011</v>
      </c>
      <c r="B24" s="50"/>
      <c r="C24" s="50"/>
      <c r="D24" s="50"/>
      <c r="E24" s="50"/>
      <c r="F24" s="50">
        <f>D24+E24</f>
        <v>0</v>
      </c>
      <c r="G24" s="50">
        <f>D24-E24</f>
        <v>0</v>
      </c>
      <c r="H24" s="51">
        <f>B24+D24</f>
        <v>0</v>
      </c>
      <c r="I24" s="51">
        <f>SQRT(((C24)^2)+((E24)^2))</f>
        <v>0</v>
      </c>
      <c r="J24" s="8" t="e">
        <f>D24/H24</f>
        <v>#DIV/0!</v>
      </c>
      <c r="K24" s="8">
        <v>7.7748691099476436E-2</v>
      </c>
      <c r="L24" s="8">
        <v>6.3668278619920027E-2</v>
      </c>
      <c r="M24" s="8">
        <v>6.2327780019599932E-2</v>
      </c>
      <c r="N24" s="8">
        <v>5.6485238089886376E-2</v>
      </c>
    </row>
    <row r="25" spans="1:29" ht="15.75">
      <c r="A25">
        <v>2012</v>
      </c>
      <c r="B25" s="50"/>
      <c r="C25" s="50"/>
      <c r="D25" s="50"/>
      <c r="E25" s="50"/>
      <c r="F25" s="50">
        <f t="shared" ref="F25:F29" si="36">D25+E25</f>
        <v>0</v>
      </c>
      <c r="G25" s="50">
        <f t="shared" ref="G25:G29" si="37">D25-E25</f>
        <v>0</v>
      </c>
      <c r="H25" s="51">
        <f t="shared" ref="H25:H29" si="38">B25+D25</f>
        <v>0</v>
      </c>
      <c r="I25" s="51">
        <f t="shared" ref="I25:I29" si="39">SQRT(((C25)^2)+((E25)^2))</f>
        <v>0</v>
      </c>
      <c r="J25" s="8" t="e">
        <f t="shared" ref="J25:J29" si="40">D25/H25</f>
        <v>#DIV/0!</v>
      </c>
    </row>
    <row r="26" spans="1:29" ht="15.75">
      <c r="A26">
        <v>2013</v>
      </c>
      <c r="B26" s="50">
        <v>84135</v>
      </c>
      <c r="C26" s="50">
        <v>1303.3387894173948</v>
      </c>
      <c r="D26" s="52">
        <v>5039</v>
      </c>
      <c r="E26" s="52">
        <v>551.85595946768569</v>
      </c>
      <c r="F26" s="50">
        <f t="shared" si="36"/>
        <v>5590.8559594676854</v>
      </c>
      <c r="G26" s="50">
        <f t="shared" si="37"/>
        <v>4487.1440405323146</v>
      </c>
      <c r="H26" s="51">
        <f t="shared" si="38"/>
        <v>89174</v>
      </c>
      <c r="I26" s="51">
        <f t="shared" si="39"/>
        <v>1415.3575519987874</v>
      </c>
      <c r="J26" s="8">
        <f t="shared" si="40"/>
        <v>5.6507502186736044E-2</v>
      </c>
      <c r="K26" s="8">
        <f t="shared" ref="K26:K30" si="41">SQRT(((E26)^2)-(((J26)^2)*((I26)^2)))/H26</f>
        <v>6.1231943402625857E-3</v>
      </c>
      <c r="AC26" t="s">
        <v>2</v>
      </c>
    </row>
    <row r="27" spans="1:29" ht="15.75">
      <c r="A27">
        <v>2014</v>
      </c>
      <c r="B27" s="50"/>
      <c r="C27" s="50"/>
      <c r="D27" s="53"/>
      <c r="E27" s="53"/>
      <c r="F27" s="50">
        <f t="shared" si="36"/>
        <v>0</v>
      </c>
      <c r="G27" s="50">
        <f t="shared" si="37"/>
        <v>0</v>
      </c>
      <c r="H27" s="51">
        <f t="shared" si="38"/>
        <v>0</v>
      </c>
      <c r="I27" s="51">
        <f t="shared" si="39"/>
        <v>0</v>
      </c>
      <c r="J27" s="8" t="e">
        <f t="shared" si="40"/>
        <v>#DIV/0!</v>
      </c>
      <c r="K27" s="8" t="e">
        <f t="shared" si="41"/>
        <v>#DIV/0!</v>
      </c>
    </row>
    <row r="28" spans="1:29" ht="15.75">
      <c r="A28">
        <v>2015</v>
      </c>
      <c r="B28" s="50">
        <v>86541</v>
      </c>
      <c r="C28" s="50">
        <v>1364.298720955202</v>
      </c>
      <c r="D28" s="53">
        <v>5141</v>
      </c>
      <c r="E28" s="53">
        <v>583.34466655657354</v>
      </c>
      <c r="F28" s="50">
        <f t="shared" si="36"/>
        <v>5724.3446665565734</v>
      </c>
      <c r="G28" s="50">
        <f t="shared" si="37"/>
        <v>4557.6553334434266</v>
      </c>
      <c r="H28" s="51">
        <f t="shared" si="38"/>
        <v>91682</v>
      </c>
      <c r="I28" s="51">
        <f t="shared" si="39"/>
        <v>1483.7796332339922</v>
      </c>
      <c r="J28" s="8">
        <f t="shared" si="40"/>
        <v>5.6074256669793418E-2</v>
      </c>
      <c r="K28" s="8">
        <f t="shared" si="41"/>
        <v>6.2976449425554068E-3</v>
      </c>
    </row>
    <row r="29" spans="1:29" ht="15.75">
      <c r="A29">
        <v>2016</v>
      </c>
      <c r="B29" s="50">
        <v>87450</v>
      </c>
      <c r="C29" s="50">
        <v>1332</v>
      </c>
      <c r="D29" s="53">
        <v>5530</v>
      </c>
      <c r="E29" s="53">
        <v>564</v>
      </c>
      <c r="F29" s="50">
        <f t="shared" si="36"/>
        <v>6094</v>
      </c>
      <c r="G29" s="50">
        <f t="shared" si="37"/>
        <v>4966</v>
      </c>
      <c r="H29" s="51">
        <f t="shared" si="38"/>
        <v>92980</v>
      </c>
      <c r="I29" s="51">
        <f t="shared" si="39"/>
        <v>1446.4853957091998</v>
      </c>
      <c r="J29" s="8">
        <f t="shared" si="40"/>
        <v>5.9475155947515596E-2</v>
      </c>
      <c r="K29" s="8">
        <f t="shared" si="41"/>
        <v>5.9948384547494305E-3</v>
      </c>
    </row>
    <row r="30" spans="1:29" ht="15.75">
      <c r="A30">
        <v>2017</v>
      </c>
      <c r="B30" s="50">
        <v>88743</v>
      </c>
      <c r="C30" s="50">
        <v>1388</v>
      </c>
      <c r="D30" s="53">
        <v>4874</v>
      </c>
      <c r="E30" s="53">
        <v>568</v>
      </c>
      <c r="F30" s="50">
        <f t="shared" ref="F30" si="42">D30+E30</f>
        <v>5442</v>
      </c>
      <c r="G30" s="50">
        <f t="shared" ref="G30" si="43">D30-E30</f>
        <v>4306</v>
      </c>
      <c r="H30" s="51">
        <f t="shared" ref="H30" si="44">B30+D30</f>
        <v>93617</v>
      </c>
      <c r="I30" s="51">
        <f t="shared" ref="I30" si="45">SQRT(((C30)^2)+((E30)^2))</f>
        <v>1499.7226410239996</v>
      </c>
      <c r="J30" s="8">
        <f t="shared" ref="J30" si="46">D30/H30</f>
        <v>5.2063193650725828E-2</v>
      </c>
      <c r="K30" s="8">
        <f t="shared" si="41"/>
        <v>6.0096748552922906E-3</v>
      </c>
    </row>
    <row r="31" spans="1:29" ht="15.75">
      <c r="A31">
        <v>2019</v>
      </c>
      <c r="B31" s="58">
        <v>91062</v>
      </c>
      <c r="C31" s="58">
        <v>1389.9712227236937</v>
      </c>
      <c r="D31" s="59">
        <v>4346</v>
      </c>
      <c r="E31" s="59">
        <v>624.25555664327089</v>
      </c>
      <c r="F31" s="58">
        <f t="shared" ref="F31:F32" si="47">D31+E31</f>
        <v>4970.2555566432711</v>
      </c>
      <c r="G31" s="58">
        <f t="shared" ref="G31:G32" si="48">D31-E31</f>
        <v>3721.7444433567289</v>
      </c>
      <c r="H31" s="60">
        <f t="shared" ref="H31:H32" si="49">B31+D31</f>
        <v>95408</v>
      </c>
      <c r="I31" s="60">
        <f t="shared" ref="I31:I32" si="50">SQRT(((C31)^2)+((E31)^2))</f>
        <v>1523.7174935006817</v>
      </c>
      <c r="J31" s="8">
        <f t="shared" ref="J31:J32" si="51">D31/H31</f>
        <v>4.5551735703504945E-2</v>
      </c>
      <c r="K31" s="8">
        <f t="shared" ref="K31:K32" si="52">SQRT(((E31)^2)-(((J31)^2)*((I31)^2)))/H31</f>
        <v>6.5024420128401723E-3</v>
      </c>
    </row>
    <row r="32" spans="1:29" ht="15.75">
      <c r="A32">
        <v>2020</v>
      </c>
      <c r="B32" s="58">
        <v>90024</v>
      </c>
      <c r="C32" s="58">
        <v>1758</v>
      </c>
      <c r="D32" s="59">
        <v>4762</v>
      </c>
      <c r="E32" s="59">
        <v>747</v>
      </c>
      <c r="F32" s="58">
        <f t="shared" si="47"/>
        <v>5509</v>
      </c>
      <c r="G32" s="58">
        <f t="shared" si="48"/>
        <v>4015</v>
      </c>
      <c r="H32" s="60">
        <f t="shared" si="49"/>
        <v>94786</v>
      </c>
      <c r="I32" s="60">
        <f t="shared" si="50"/>
        <v>1910.1238179762065</v>
      </c>
      <c r="J32" s="8">
        <f t="shared" si="51"/>
        <v>5.0239486844048699E-2</v>
      </c>
      <c r="K32" s="8">
        <f t="shared" si="52"/>
        <v>7.8156094086478511E-3</v>
      </c>
    </row>
    <row r="33" spans="1:29" ht="15.75">
      <c r="A33">
        <v>2021</v>
      </c>
      <c r="B33" s="50">
        <v>90256</v>
      </c>
      <c r="C33" s="50">
        <v>1713.1651992729714</v>
      </c>
      <c r="D33" s="53">
        <v>4056</v>
      </c>
      <c r="E33" s="53">
        <v>718.68351866450928</v>
      </c>
      <c r="F33" s="50">
        <f t="shared" ref="F33" si="53">D33+E33</f>
        <v>4774.6835186645094</v>
      </c>
      <c r="G33" s="50">
        <f t="shared" ref="G33" si="54">D33-E33</f>
        <v>3337.3164813354906</v>
      </c>
      <c r="H33" s="51">
        <f t="shared" ref="H33" si="55">B33+D33</f>
        <v>94312</v>
      </c>
      <c r="I33" s="51">
        <f t="shared" ref="I33" si="56">SQRT(((C33)^2)+((E33)^2))</f>
        <v>1857.805425764496</v>
      </c>
      <c r="J33" s="8">
        <f t="shared" ref="J33" si="57">D33/H33</f>
        <v>4.300619221307999E-2</v>
      </c>
      <c r="K33" s="8">
        <f t="shared" ref="K33" si="58">SQRT(((E33)^2)-(((J33)^2)*((I33)^2)))/H33</f>
        <v>7.5730402078212616E-3</v>
      </c>
    </row>
    <row r="34" spans="1:29" ht="15.75">
      <c r="A34">
        <v>2022</v>
      </c>
      <c r="B34" s="50">
        <v>87865</v>
      </c>
      <c r="C34" s="50">
        <v>1721.6759276937109</v>
      </c>
      <c r="D34" s="53">
        <v>4400</v>
      </c>
      <c r="E34" s="53">
        <v>821.21373588122594</v>
      </c>
      <c r="F34" s="50">
        <f t="shared" ref="F34" si="59">D34+E34</f>
        <v>5221.2137358812261</v>
      </c>
      <c r="G34" s="50">
        <f t="shared" ref="G34" si="60">D34-E34</f>
        <v>3578.7862641187739</v>
      </c>
      <c r="H34" s="51">
        <f t="shared" ref="H34" si="61">B34+D34</f>
        <v>92265</v>
      </c>
      <c r="I34" s="51">
        <f t="shared" ref="I34" si="62">SQRT(((C34)^2)+((E34)^2))</f>
        <v>1907.5009829617388</v>
      </c>
      <c r="J34" s="8">
        <f t="shared" ref="J34" si="63">D34/H34</f>
        <v>4.7688722700915842E-2</v>
      </c>
      <c r="K34" s="8">
        <f t="shared" ref="K34" si="64">SQRT(((E34)^2)-(((J34)^2)*((I34)^2)))/H34</f>
        <v>8.8458244562330864E-3</v>
      </c>
    </row>
    <row r="35" spans="1:29" ht="15.75">
      <c r="A35">
        <v>2023</v>
      </c>
      <c r="B35" s="50">
        <v>88355</v>
      </c>
      <c r="C35" s="50">
        <v>1808.5640713007654</v>
      </c>
      <c r="D35" s="53">
        <v>4872</v>
      </c>
      <c r="E35" s="53">
        <v>878.66318916863702</v>
      </c>
      <c r="F35" s="50">
        <f t="shared" ref="F35" si="65">D35+E35</f>
        <v>5750.6631891686375</v>
      </c>
      <c r="G35" s="50">
        <f t="shared" ref="G35" si="66">D35-E35</f>
        <v>3993.336810831363</v>
      </c>
      <c r="H35" s="51">
        <f t="shared" ref="H35" si="67">B35+D35</f>
        <v>93227</v>
      </c>
      <c r="I35" s="51">
        <f t="shared" ref="I35" si="68">SQRT(((C35)^2)+((E35)^2))</f>
        <v>2010.7095762441677</v>
      </c>
      <c r="J35" s="8">
        <f t="shared" ref="J35" si="69">D35/H35</f>
        <v>5.2259538545700278E-2</v>
      </c>
      <c r="K35" s="8">
        <f t="shared" ref="K35" si="70">SQRT(((E35)^2)-(((J35)^2)*((I35)^2)))/H35</f>
        <v>9.3573472557015626E-3</v>
      </c>
    </row>
    <row r="36" spans="1:29" ht="15.75">
      <c r="C36" s="17"/>
      <c r="D36" s="19"/>
      <c r="E36" s="20"/>
      <c r="F36" s="17"/>
      <c r="G36" s="17"/>
      <c r="H36" s="22"/>
      <c r="I36" s="22"/>
      <c r="J36" s="8"/>
    </row>
    <row r="38" spans="1:29" ht="45">
      <c r="A38" t="s">
        <v>0</v>
      </c>
      <c r="B38" s="1" t="s">
        <v>63</v>
      </c>
      <c r="C38" t="s">
        <v>6</v>
      </c>
      <c r="D38" s="1" t="s">
        <v>64</v>
      </c>
      <c r="E38" s="1" t="s">
        <v>6</v>
      </c>
      <c r="F38" s="1" t="s">
        <v>74</v>
      </c>
      <c r="G38" s="1" t="s">
        <v>73</v>
      </c>
      <c r="H38" s="21" t="s">
        <v>56</v>
      </c>
      <c r="I38" s="11" t="s">
        <v>21</v>
      </c>
      <c r="J38" s="1" t="s">
        <v>60</v>
      </c>
    </row>
    <row r="39" spans="1:29">
      <c r="A39">
        <v>2008</v>
      </c>
      <c r="B39" s="50"/>
      <c r="C39" s="50"/>
      <c r="D39" s="50"/>
      <c r="E39" s="50"/>
      <c r="F39" s="50"/>
      <c r="G39" s="50"/>
      <c r="H39" s="50"/>
      <c r="I39" s="50"/>
    </row>
    <row r="40" spans="1:29">
      <c r="A40">
        <v>2009</v>
      </c>
      <c r="B40" s="50"/>
      <c r="C40" s="50"/>
      <c r="D40" s="50"/>
      <c r="E40" s="50"/>
      <c r="F40" s="50"/>
      <c r="G40" s="50"/>
      <c r="H40" s="50"/>
      <c r="I40" s="50"/>
    </row>
    <row r="41" spans="1:29">
      <c r="A41">
        <v>2010</v>
      </c>
      <c r="B41" s="50"/>
      <c r="C41" s="50"/>
      <c r="D41" s="50"/>
      <c r="E41" s="50"/>
      <c r="F41" s="50"/>
      <c r="G41" s="50"/>
      <c r="H41" s="50"/>
      <c r="I41" s="50"/>
    </row>
    <row r="42" spans="1:29" ht="15.75">
      <c r="A42">
        <v>2011</v>
      </c>
      <c r="B42" s="50"/>
      <c r="C42" s="50"/>
      <c r="D42" s="50"/>
      <c r="E42" s="50"/>
      <c r="F42" s="50">
        <f>D42+E42</f>
        <v>0</v>
      </c>
      <c r="G42" s="50">
        <f>D42-E42</f>
        <v>0</v>
      </c>
      <c r="H42" s="51">
        <f>B42+D42</f>
        <v>0</v>
      </c>
      <c r="I42" s="51">
        <f>SQRT(((C42)^2)+((E42)^2))</f>
        <v>0</v>
      </c>
      <c r="J42" s="8" t="e">
        <f>D42/H42</f>
        <v>#DIV/0!</v>
      </c>
      <c r="K42" s="8">
        <v>0.43376677852348994</v>
      </c>
      <c r="L42" s="8">
        <v>0.26054253409035766</v>
      </c>
      <c r="M42" s="8">
        <v>0.34087712039718659</v>
      </c>
      <c r="N42" s="8">
        <v>0.37679984558965451</v>
      </c>
    </row>
    <row r="43" spans="1:29" ht="15.75">
      <c r="A43">
        <v>2012</v>
      </c>
      <c r="B43" s="50"/>
      <c r="C43" s="50"/>
      <c r="D43" s="50"/>
      <c r="E43" s="50"/>
      <c r="F43" s="50">
        <f t="shared" ref="F43:F47" si="71">D43+E43</f>
        <v>0</v>
      </c>
      <c r="G43" s="50">
        <f t="shared" ref="G43:G47" si="72">D43-E43</f>
        <v>0</v>
      </c>
      <c r="H43" s="51">
        <f t="shared" ref="H43:H47" si="73">B43+D43</f>
        <v>0</v>
      </c>
      <c r="I43" s="51">
        <f t="shared" ref="I43:I47" si="74">SQRT(((C43)^2)+((E43)^2))</f>
        <v>0</v>
      </c>
      <c r="J43" s="8" t="e">
        <f t="shared" ref="J43:J47" si="75">D43/H43</f>
        <v>#DIV/0!</v>
      </c>
      <c r="AC43" t="s">
        <v>2</v>
      </c>
    </row>
    <row r="44" spans="1:29" ht="15.75">
      <c r="A44">
        <v>2013</v>
      </c>
      <c r="B44" s="50">
        <v>15377</v>
      </c>
      <c r="C44" s="50">
        <v>917.14720737731079</v>
      </c>
      <c r="D44" s="50">
        <v>7987</v>
      </c>
      <c r="E44" s="50">
        <v>785.86194716374962</v>
      </c>
      <c r="F44" s="50">
        <f t="shared" si="71"/>
        <v>8772.8619471637503</v>
      </c>
      <c r="G44" s="50">
        <f t="shared" si="72"/>
        <v>7201.1380528362506</v>
      </c>
      <c r="H44" s="51">
        <f t="shared" si="73"/>
        <v>23364</v>
      </c>
      <c r="I44" s="51">
        <f t="shared" si="74"/>
        <v>1207.7822651455022</v>
      </c>
      <c r="J44" s="8">
        <f t="shared" si="75"/>
        <v>0.34185071049477828</v>
      </c>
      <c r="K44" s="8">
        <f t="shared" ref="K44:K48" si="76">SQRT(((E44)^2)-(((J44)^2)*((I44)^2)))/H44</f>
        <v>2.8619304027560421E-2</v>
      </c>
    </row>
    <row r="45" spans="1:29" ht="15.75">
      <c r="A45">
        <v>2014</v>
      </c>
      <c r="B45" s="50">
        <v>15377</v>
      </c>
      <c r="C45" s="50">
        <v>917.14720737731079</v>
      </c>
      <c r="D45" s="50">
        <v>7987</v>
      </c>
      <c r="E45" s="50">
        <v>785.86194716374962</v>
      </c>
      <c r="F45" s="50">
        <f t="shared" si="71"/>
        <v>8772.8619471637503</v>
      </c>
      <c r="G45" s="50">
        <f t="shared" si="72"/>
        <v>7201.1380528362506</v>
      </c>
      <c r="H45" s="51">
        <f t="shared" si="73"/>
        <v>23364</v>
      </c>
      <c r="I45" s="51">
        <f t="shared" si="74"/>
        <v>1207.7822651455022</v>
      </c>
      <c r="J45" s="8">
        <f t="shared" si="75"/>
        <v>0.34185071049477828</v>
      </c>
      <c r="K45" s="8">
        <f t="shared" si="76"/>
        <v>2.8619304027560421E-2</v>
      </c>
    </row>
    <row r="46" spans="1:29" ht="15.75">
      <c r="A46">
        <v>2015</v>
      </c>
      <c r="B46" s="50">
        <v>15135</v>
      </c>
      <c r="C46" s="50">
        <v>1050.1190408710813</v>
      </c>
      <c r="D46" s="50">
        <v>8302</v>
      </c>
      <c r="E46" s="50">
        <v>721.41874109285516</v>
      </c>
      <c r="F46" s="50">
        <f t="shared" si="71"/>
        <v>9023.4187410928553</v>
      </c>
      <c r="G46" s="50">
        <f t="shared" si="72"/>
        <v>7580.5812589071447</v>
      </c>
      <c r="H46" s="51">
        <f t="shared" si="73"/>
        <v>23437</v>
      </c>
      <c r="I46" s="51">
        <f t="shared" si="74"/>
        <v>1274.0467024406914</v>
      </c>
      <c r="J46" s="8">
        <f t="shared" si="75"/>
        <v>0.35422622349276783</v>
      </c>
      <c r="K46" s="8">
        <f t="shared" si="76"/>
        <v>2.4014403636423223E-2</v>
      </c>
    </row>
    <row r="47" spans="1:29" ht="15.75">
      <c r="A47">
        <v>2016</v>
      </c>
      <c r="B47" s="50">
        <v>15564</v>
      </c>
      <c r="C47" s="50">
        <v>1067</v>
      </c>
      <c r="D47" s="50">
        <v>7638</v>
      </c>
      <c r="E47" s="50">
        <v>715</v>
      </c>
      <c r="F47" s="50">
        <f t="shared" si="71"/>
        <v>8353</v>
      </c>
      <c r="G47" s="50">
        <f t="shared" si="72"/>
        <v>6923</v>
      </c>
      <c r="H47" s="51">
        <f t="shared" si="73"/>
        <v>23202</v>
      </c>
      <c r="I47" s="51">
        <f t="shared" si="74"/>
        <v>1284.4119276929812</v>
      </c>
      <c r="J47" s="8">
        <f t="shared" si="75"/>
        <v>0.32919575898629427</v>
      </c>
      <c r="K47" s="8">
        <f t="shared" si="76"/>
        <v>2.4850490594576988E-2</v>
      </c>
    </row>
    <row r="48" spans="1:29" ht="15.75">
      <c r="A48">
        <v>2017</v>
      </c>
      <c r="B48" s="50">
        <v>16147</v>
      </c>
      <c r="C48" s="50">
        <v>1107</v>
      </c>
      <c r="D48" s="50">
        <v>6576</v>
      </c>
      <c r="E48" s="50">
        <v>726</v>
      </c>
      <c r="F48" s="50">
        <f t="shared" ref="F48" si="77">D48+E48</f>
        <v>7302</v>
      </c>
      <c r="G48" s="50">
        <f t="shared" ref="G48" si="78">D48-E48</f>
        <v>5850</v>
      </c>
      <c r="H48" s="51">
        <f t="shared" ref="H48" si="79">B48+D48</f>
        <v>22723</v>
      </c>
      <c r="I48" s="51">
        <f t="shared" ref="I48" si="80">SQRT(((C48)^2)+((E48)^2))</f>
        <v>1323.8296718233807</v>
      </c>
      <c r="J48" s="8">
        <f t="shared" ref="J48" si="81">D48/H48</f>
        <v>0.28939840690049728</v>
      </c>
      <c r="K48" s="8">
        <f t="shared" si="76"/>
        <v>2.7139210850747709E-2</v>
      </c>
    </row>
    <row r="49" spans="1:14" ht="15.75">
      <c r="A49">
        <v>2018</v>
      </c>
      <c r="B49" s="50">
        <v>16480</v>
      </c>
      <c r="C49" s="50">
        <v>1078.5810122563812</v>
      </c>
      <c r="D49" s="50">
        <v>7025</v>
      </c>
      <c r="E49" s="50">
        <v>713.06731800020111</v>
      </c>
      <c r="F49" s="50">
        <f t="shared" ref="F49" si="82">D49+E49</f>
        <v>7738.0673180002013</v>
      </c>
      <c r="G49" s="50">
        <f t="shared" ref="G49" si="83">D49-E49</f>
        <v>6311.9326819997987</v>
      </c>
      <c r="H49" s="51">
        <f t="shared" ref="H49" si="84">B49+D49</f>
        <v>23505</v>
      </c>
      <c r="I49" s="51">
        <f t="shared" ref="I49" si="85">SQRT(((C49)^2)+((E49)^2))</f>
        <v>1292.9818250849469</v>
      </c>
      <c r="J49" s="8">
        <f t="shared" ref="J49" si="86">D49/H49</f>
        <v>0.29887258030206337</v>
      </c>
      <c r="K49" s="8">
        <f t="shared" ref="K49" si="87">SQRT(((E49)^2)-(((J49)^2)*((I49)^2)))/H49</f>
        <v>2.5495676954463035E-2</v>
      </c>
    </row>
    <row r="50" spans="1:14" ht="15.75">
      <c r="A50">
        <v>2019</v>
      </c>
      <c r="B50" s="58">
        <v>16381</v>
      </c>
      <c r="C50" s="58">
        <v>1121.2408305087718</v>
      </c>
      <c r="D50" s="58">
        <v>6617</v>
      </c>
      <c r="E50" s="58">
        <v>721.62178459356392</v>
      </c>
      <c r="F50" s="58">
        <f t="shared" ref="F50:F51" si="88">D50+E50</f>
        <v>7338.6217845935644</v>
      </c>
      <c r="G50" s="58">
        <f t="shared" ref="G50:G51" si="89">D50-E50</f>
        <v>5895.3782154064356</v>
      </c>
      <c r="H50" s="60">
        <f t="shared" ref="H50:H51" si="90">B50+D50</f>
        <v>22998</v>
      </c>
      <c r="I50" s="51">
        <f t="shared" ref="I50:I51" si="91">SQRT(((C50)^2)+((E50)^2))</f>
        <v>1333.3862906149891</v>
      </c>
      <c r="J50" s="8">
        <f t="shared" ref="J50:J51" si="92">D50/H50</f>
        <v>0.28772067136272722</v>
      </c>
      <c r="K50" s="8">
        <f t="shared" ref="K50:K51" si="93">SQRT(((E50)^2)-(((J50)^2)*((I50)^2)))/H50</f>
        <v>2.6575895447343283E-2</v>
      </c>
    </row>
    <row r="51" spans="1:14" ht="15.75">
      <c r="A51">
        <v>2020</v>
      </c>
      <c r="B51" s="58">
        <v>17183</v>
      </c>
      <c r="C51" s="58">
        <v>1205</v>
      </c>
      <c r="D51" s="58">
        <v>5952</v>
      </c>
      <c r="E51" s="58">
        <v>857</v>
      </c>
      <c r="F51" s="58">
        <f t="shared" si="88"/>
        <v>6809</v>
      </c>
      <c r="G51" s="58">
        <f t="shared" si="89"/>
        <v>5095</v>
      </c>
      <c r="H51" s="60">
        <f t="shared" si="90"/>
        <v>23135</v>
      </c>
      <c r="I51" s="51">
        <f t="shared" si="91"/>
        <v>1478.6730537884296</v>
      </c>
      <c r="J51" s="8">
        <f t="shared" si="92"/>
        <v>0.25727253079749296</v>
      </c>
      <c r="K51" s="8">
        <f t="shared" si="93"/>
        <v>3.3193757693455526E-2</v>
      </c>
    </row>
    <row r="52" spans="1:14" ht="15.75">
      <c r="A52">
        <v>2021</v>
      </c>
      <c r="B52" s="58">
        <v>17628</v>
      </c>
      <c r="C52" s="58">
        <v>1263.2050506548808</v>
      </c>
      <c r="D52" s="58">
        <v>5222</v>
      </c>
      <c r="E52" s="58">
        <v>787.89339380400952</v>
      </c>
      <c r="F52" s="58">
        <f t="shared" ref="F52" si="94">D52+E52</f>
        <v>6009.89339380401</v>
      </c>
      <c r="G52" s="58">
        <f t="shared" ref="G52" si="95">D52-E52</f>
        <v>4434.10660619599</v>
      </c>
      <c r="H52" s="60">
        <f t="shared" ref="H52" si="96">B52+D52</f>
        <v>22850</v>
      </c>
      <c r="I52" s="51">
        <f t="shared" ref="I52" si="97">SQRT(((C52)^2)+((E52)^2))</f>
        <v>1488.7790299436649</v>
      </c>
      <c r="J52" s="8">
        <f t="shared" ref="J52" si="98">D52/H52</f>
        <v>0.22853391684901531</v>
      </c>
      <c r="K52" s="8">
        <f t="shared" ref="K52" si="99">SQRT(((E52)^2)-(((J52)^2)*((I52)^2)))/H52</f>
        <v>3.1100400870960561E-2</v>
      </c>
    </row>
    <row r="53" spans="1:14" ht="15.75">
      <c r="A53">
        <v>2022</v>
      </c>
      <c r="B53" s="58">
        <v>17396</v>
      </c>
      <c r="C53" s="58">
        <v>1251.444365523294</v>
      </c>
      <c r="D53" s="58">
        <v>4840</v>
      </c>
      <c r="E53" s="58">
        <v>788.25313193161492</v>
      </c>
      <c r="F53" s="58">
        <f t="shared" ref="F53" si="100">D53+E53</f>
        <v>5628.2531319316149</v>
      </c>
      <c r="G53" s="58">
        <f t="shared" ref="G53" si="101">D53-E53</f>
        <v>4051.7468680683851</v>
      </c>
      <c r="H53" s="60">
        <f t="shared" ref="H53" si="102">B53+D53</f>
        <v>22236</v>
      </c>
      <c r="I53" s="51">
        <f t="shared" ref="I53" si="103">SQRT(((C53)^2)+((E53)^2))</f>
        <v>1479.0050709852212</v>
      </c>
      <c r="J53" s="8">
        <f t="shared" ref="J53" si="104">D53/H53</f>
        <v>0.21766504767044431</v>
      </c>
      <c r="K53" s="8">
        <f t="shared" ref="K53" si="105">SQRT(((E53)^2)-(((J53)^2)*((I53)^2)))/H53</f>
        <v>3.2358229062653954E-2</v>
      </c>
    </row>
    <row r="54" spans="1:14" ht="15.75">
      <c r="A54">
        <v>2023</v>
      </c>
      <c r="B54" s="58">
        <v>17341</v>
      </c>
      <c r="C54" s="58">
        <v>1386.4836818368979</v>
      </c>
      <c r="D54" s="58">
        <v>3445</v>
      </c>
      <c r="E54" s="58">
        <v>822.01399014858623</v>
      </c>
      <c r="F54" s="58">
        <f t="shared" ref="F54" si="106">D54+E54</f>
        <v>4267.0139901485863</v>
      </c>
      <c r="G54" s="58">
        <f t="shared" ref="G54" si="107">D54-E54</f>
        <v>2622.9860098514137</v>
      </c>
      <c r="H54" s="60">
        <f t="shared" ref="H54" si="108">B54+D54</f>
        <v>20786</v>
      </c>
      <c r="I54" s="51">
        <f t="shared" ref="I54" si="109">SQRT(((C54)^2)+((E54)^2))</f>
        <v>1611.8449056903708</v>
      </c>
      <c r="J54" s="8">
        <f t="shared" ref="J54" si="110">D54/H54</f>
        <v>0.16573655344943711</v>
      </c>
      <c r="K54" s="8">
        <f t="shared" ref="K54" si="111">SQRT(((E54)^2)-(((J54)^2)*((I54)^2)))/H54</f>
        <v>3.739991312768734E-2</v>
      </c>
    </row>
    <row r="55" spans="1:14" ht="15.75">
      <c r="C55" s="17"/>
      <c r="D55" s="17"/>
      <c r="E55" s="17"/>
      <c r="F55" s="17"/>
      <c r="G55" s="17"/>
      <c r="H55" s="22"/>
      <c r="I55" s="22"/>
      <c r="J55" s="8"/>
    </row>
    <row r="57" spans="1:14" ht="45">
      <c r="A57" t="s">
        <v>0</v>
      </c>
      <c r="B57" s="1" t="s">
        <v>65</v>
      </c>
      <c r="C57" t="s">
        <v>6</v>
      </c>
      <c r="D57" s="1" t="s">
        <v>68</v>
      </c>
      <c r="E57" s="1" t="s">
        <v>6</v>
      </c>
      <c r="F57" s="1" t="s">
        <v>76</v>
      </c>
      <c r="G57" s="1" t="s">
        <v>75</v>
      </c>
      <c r="H57" s="21" t="s">
        <v>56</v>
      </c>
      <c r="I57" s="11" t="s">
        <v>21</v>
      </c>
      <c r="J57" s="1" t="s">
        <v>60</v>
      </c>
    </row>
    <row r="58" spans="1:14">
      <c r="A58">
        <v>2008</v>
      </c>
      <c r="B58" s="50"/>
      <c r="C58" s="50"/>
      <c r="D58" s="50"/>
      <c r="E58" s="50"/>
      <c r="F58" s="50"/>
      <c r="G58" s="50"/>
      <c r="H58" s="50"/>
      <c r="I58" s="50"/>
    </row>
    <row r="59" spans="1:14">
      <c r="A59">
        <v>2009</v>
      </c>
      <c r="B59" s="50"/>
      <c r="C59" s="50"/>
      <c r="D59" s="50"/>
      <c r="E59" s="50"/>
      <c r="F59" s="50"/>
      <c r="G59" s="50"/>
      <c r="H59" s="50"/>
      <c r="I59" s="50"/>
    </row>
    <row r="60" spans="1:14">
      <c r="A60">
        <v>2010</v>
      </c>
      <c r="B60" s="50"/>
      <c r="C60" s="50"/>
      <c r="D60" s="50"/>
      <c r="E60" s="50"/>
      <c r="F60" s="50"/>
      <c r="G60" s="50"/>
      <c r="H60" s="50"/>
      <c r="I60" s="50"/>
    </row>
    <row r="61" spans="1:14" ht="15.75">
      <c r="A61">
        <v>2011</v>
      </c>
      <c r="B61" s="50"/>
      <c r="C61" s="50"/>
      <c r="D61" s="50"/>
      <c r="E61" s="50"/>
      <c r="F61" s="50">
        <f>D61+E61</f>
        <v>0</v>
      </c>
      <c r="G61" s="50">
        <f>D61-E61</f>
        <v>0</v>
      </c>
      <c r="H61" s="51">
        <f>B61+D61</f>
        <v>0</v>
      </c>
      <c r="I61" s="51">
        <f>SQRT(((C61)^2)+((E61)^2))</f>
        <v>0</v>
      </c>
      <c r="J61" s="8" t="e">
        <f>D61/H61</f>
        <v>#DIV/0!</v>
      </c>
      <c r="K61" s="8">
        <v>5.230322194684215E-2</v>
      </c>
      <c r="L61" s="8">
        <v>8.1832105608635408E-2</v>
      </c>
      <c r="M61" s="8">
        <v>0.12436017590656766</v>
      </c>
      <c r="N61" s="8">
        <v>3.7185539675354068E-2</v>
      </c>
    </row>
    <row r="62" spans="1:14" ht="15.75">
      <c r="A62">
        <v>2012</v>
      </c>
      <c r="B62" s="50"/>
      <c r="C62" s="50"/>
      <c r="D62" s="50"/>
      <c r="E62" s="50"/>
      <c r="F62" s="50">
        <f t="shared" ref="F62:F66" si="112">D62+E62</f>
        <v>0</v>
      </c>
      <c r="G62" s="50">
        <f t="shared" ref="G62:G66" si="113">D62-E62</f>
        <v>0</v>
      </c>
      <c r="H62" s="51">
        <f t="shared" ref="H62:H66" si="114">B62+D62</f>
        <v>0</v>
      </c>
      <c r="I62" s="51">
        <f t="shared" ref="I62:I66" si="115">SQRT(((C62)^2)+((E62)^2))</f>
        <v>0</v>
      </c>
      <c r="J62" s="8" t="e">
        <f t="shared" ref="J62:J66" si="116">D62/H62</f>
        <v>#DIV/0!</v>
      </c>
    </row>
    <row r="63" spans="1:14" ht="15.75">
      <c r="A63">
        <v>2013</v>
      </c>
      <c r="B63" s="50">
        <v>11753</v>
      </c>
      <c r="C63" s="50">
        <v>567.56673616412718</v>
      </c>
      <c r="D63" s="50">
        <v>1234</v>
      </c>
      <c r="E63" s="50">
        <v>256.42152795738502</v>
      </c>
      <c r="F63" s="50">
        <f t="shared" si="112"/>
        <v>1490.421527957385</v>
      </c>
      <c r="G63" s="50">
        <f t="shared" si="113"/>
        <v>977.57847204261498</v>
      </c>
      <c r="H63" s="51">
        <f t="shared" si="114"/>
        <v>12987</v>
      </c>
      <c r="I63" s="51">
        <f t="shared" si="115"/>
        <v>622.80333974698624</v>
      </c>
      <c r="J63" s="8">
        <f t="shared" si="116"/>
        <v>9.5018095018095022E-2</v>
      </c>
      <c r="K63" s="8">
        <f t="shared" ref="K63:K67" si="117">SQRT(((E63)^2)-(((J63)^2)*((I63)^2)))/H63</f>
        <v>1.9211482672259174E-2</v>
      </c>
    </row>
    <row r="64" spans="1:14" ht="15.75">
      <c r="A64">
        <v>2014</v>
      </c>
      <c r="B64" s="50"/>
      <c r="C64" s="50"/>
      <c r="D64" s="50"/>
      <c r="E64" s="50"/>
      <c r="F64" s="50">
        <f t="shared" si="112"/>
        <v>0</v>
      </c>
      <c r="G64" s="50">
        <f t="shared" si="113"/>
        <v>0</v>
      </c>
      <c r="H64" s="51">
        <f t="shared" si="114"/>
        <v>0</v>
      </c>
      <c r="I64" s="51">
        <f t="shared" si="115"/>
        <v>0</v>
      </c>
      <c r="J64" s="8" t="e">
        <f t="shared" si="116"/>
        <v>#DIV/0!</v>
      </c>
    </row>
    <row r="65" spans="1:11" ht="15.75">
      <c r="A65">
        <v>2015</v>
      </c>
      <c r="B65" s="50">
        <v>12343</v>
      </c>
      <c r="C65" s="50">
        <v>633.87932605504659</v>
      </c>
      <c r="D65" s="50">
        <v>997</v>
      </c>
      <c r="E65" s="50">
        <v>228.31776102616283</v>
      </c>
      <c r="F65" s="50">
        <f t="shared" si="112"/>
        <v>1225.3177610261628</v>
      </c>
      <c r="G65" s="50">
        <f t="shared" si="113"/>
        <v>768.68223897383723</v>
      </c>
      <c r="H65" s="51">
        <f t="shared" si="114"/>
        <v>13340</v>
      </c>
      <c r="I65" s="51">
        <f t="shared" si="115"/>
        <v>673.74475879222996</v>
      </c>
      <c r="J65" s="8">
        <f t="shared" si="116"/>
        <v>7.4737631184407793E-2</v>
      </c>
      <c r="K65" s="8">
        <f t="shared" si="117"/>
        <v>1.6693845916496808E-2</v>
      </c>
    </row>
    <row r="66" spans="1:11" ht="15.75">
      <c r="A66">
        <v>2016</v>
      </c>
      <c r="B66" s="50">
        <v>13040</v>
      </c>
      <c r="C66" s="50">
        <v>704</v>
      </c>
      <c r="D66" s="50">
        <v>961</v>
      </c>
      <c r="E66" s="50">
        <v>244</v>
      </c>
      <c r="F66" s="50">
        <f t="shared" si="112"/>
        <v>1205</v>
      </c>
      <c r="G66" s="50">
        <f t="shared" si="113"/>
        <v>717</v>
      </c>
      <c r="H66" s="51">
        <f t="shared" si="114"/>
        <v>14001</v>
      </c>
      <c r="I66" s="51">
        <f t="shared" si="115"/>
        <v>745.0852300240557</v>
      </c>
      <c r="J66" s="8">
        <f t="shared" si="116"/>
        <v>6.8637954431826298E-2</v>
      </c>
      <c r="K66" s="8">
        <f t="shared" si="117"/>
        <v>1.7040236683894282E-2</v>
      </c>
    </row>
    <row r="67" spans="1:11" ht="15.75">
      <c r="A67">
        <v>2017</v>
      </c>
      <c r="B67" s="50">
        <v>13562</v>
      </c>
      <c r="C67" s="50">
        <v>673</v>
      </c>
      <c r="D67" s="50">
        <v>1058</v>
      </c>
      <c r="E67" s="50">
        <v>258</v>
      </c>
      <c r="F67" s="50">
        <f t="shared" ref="F67" si="118">D67+E67</f>
        <v>1316</v>
      </c>
      <c r="G67" s="50">
        <f t="shared" ref="G67" si="119">D67-E67</f>
        <v>800</v>
      </c>
      <c r="H67" s="51">
        <f t="shared" ref="H67" si="120">B67+D67</f>
        <v>14620</v>
      </c>
      <c r="I67" s="51">
        <f t="shared" ref="I67" si="121">SQRT(((C67)^2)+((E67)^2))</f>
        <v>720.75862811346212</v>
      </c>
      <c r="J67" s="8">
        <f t="shared" ref="J67" si="122">D67/H67</f>
        <v>7.236662106703147E-2</v>
      </c>
      <c r="K67" s="8">
        <f t="shared" si="117"/>
        <v>1.728266891220542E-2</v>
      </c>
    </row>
    <row r="68" spans="1:11" ht="15.75">
      <c r="A68">
        <v>2018</v>
      </c>
      <c r="B68" s="50">
        <v>13554</v>
      </c>
      <c r="C68" s="50">
        <v>679.84262884876523</v>
      </c>
      <c r="D68" s="50">
        <v>1068</v>
      </c>
      <c r="E68" s="50">
        <v>274.05473905772914</v>
      </c>
      <c r="F68" s="50">
        <f t="shared" ref="F68" si="123">D68+E68</f>
        <v>1342.0547390577292</v>
      </c>
      <c r="G68" s="50">
        <f t="shared" ref="G68" si="124">D68-E68</f>
        <v>793.94526094227081</v>
      </c>
      <c r="H68" s="51">
        <f t="shared" ref="H68" si="125">B68+D68</f>
        <v>14622</v>
      </c>
      <c r="I68" s="51">
        <f t="shared" ref="I68" si="126">SQRT(((C68)^2)+((E68)^2))</f>
        <v>733.00204638186381</v>
      </c>
      <c r="J68" s="8">
        <f t="shared" ref="J68" si="127">D68/H68</f>
        <v>7.3040623717685674E-2</v>
      </c>
      <c r="K68" s="8">
        <f t="shared" ref="K68:K73" si="128">SQRT(((E68)^2)-(((J68)^2)*((I68)^2)))/H68</f>
        <v>1.8381495261481324E-2</v>
      </c>
    </row>
    <row r="69" spans="1:11" ht="15.75">
      <c r="A69">
        <v>2019</v>
      </c>
      <c r="B69" s="58">
        <v>13861</v>
      </c>
      <c r="C69" s="58">
        <v>733.58844047599337</v>
      </c>
      <c r="D69" s="58">
        <v>789</v>
      </c>
      <c r="E69" s="58">
        <v>237.32467212660382</v>
      </c>
      <c r="F69" s="58">
        <f t="shared" ref="F69:F70" si="129">D69+E69</f>
        <v>1026.3246721266039</v>
      </c>
      <c r="G69" s="58">
        <f t="shared" ref="G69:G70" si="130">D69-E69</f>
        <v>551.67532787339621</v>
      </c>
      <c r="H69" s="60">
        <f t="shared" ref="H69:H70" si="131">B69+D69</f>
        <v>14650</v>
      </c>
      <c r="I69" s="51">
        <f t="shared" ref="I69:I70" si="132">SQRT(((C69)^2)+((E69)^2))</f>
        <v>771.0220489713638</v>
      </c>
      <c r="J69" s="8">
        <f>D69/H69</f>
        <v>5.385665529010239E-2</v>
      </c>
      <c r="K69" s="8">
        <f t="shared" si="128"/>
        <v>1.5949737282721449E-2</v>
      </c>
    </row>
    <row r="70" spans="1:11" ht="15.75">
      <c r="A70">
        <v>2020</v>
      </c>
      <c r="B70" s="50">
        <v>14600</v>
      </c>
      <c r="C70" s="50">
        <v>804</v>
      </c>
      <c r="D70" s="50">
        <v>961</v>
      </c>
      <c r="E70" s="50">
        <v>258</v>
      </c>
      <c r="F70" s="50">
        <f t="shared" si="129"/>
        <v>1219</v>
      </c>
      <c r="G70" s="50">
        <f t="shared" si="130"/>
        <v>703</v>
      </c>
      <c r="H70" s="50">
        <f t="shared" si="131"/>
        <v>15561</v>
      </c>
      <c r="I70" s="51">
        <f t="shared" si="132"/>
        <v>844.38143039742408</v>
      </c>
      <c r="J70" s="8">
        <f>D70/H70</f>
        <v>6.1756956493798601E-2</v>
      </c>
      <c r="K70" s="8">
        <f t="shared" si="128"/>
        <v>1.6237721675781976E-2</v>
      </c>
    </row>
    <row r="71" spans="1:11" ht="15.75">
      <c r="A71">
        <v>2021</v>
      </c>
      <c r="B71" s="50">
        <v>15529</v>
      </c>
      <c r="C71" s="50">
        <v>787.14611096034764</v>
      </c>
      <c r="D71" s="50">
        <v>794</v>
      </c>
      <c r="E71" s="50">
        <v>261.54349542666893</v>
      </c>
      <c r="F71" s="50">
        <f t="shared" ref="F71" si="133">D71+E71</f>
        <v>1055.5434954266689</v>
      </c>
      <c r="G71" s="50">
        <f t="shared" ref="G71" si="134">D71-E71</f>
        <v>532.45650457333113</v>
      </c>
      <c r="H71" s="50">
        <f t="shared" ref="H71" si="135">B71+D71</f>
        <v>16323</v>
      </c>
      <c r="I71" s="51">
        <f t="shared" ref="I71" si="136">SQRT(((C71)^2)+((E71)^2))</f>
        <v>829.46006534371497</v>
      </c>
      <c r="J71" s="8">
        <f>D71/H71</f>
        <v>4.8643019052870183E-2</v>
      </c>
      <c r="K71" s="8">
        <f t="shared" si="128"/>
        <v>1.5831196680810136E-2</v>
      </c>
    </row>
    <row r="72" spans="1:11" ht="15.75">
      <c r="A72">
        <v>2022</v>
      </c>
      <c r="B72" s="50">
        <v>15091</v>
      </c>
      <c r="C72" s="50">
        <v>827.82365271837944</v>
      </c>
      <c r="D72" s="50">
        <v>890</v>
      </c>
      <c r="E72" s="50">
        <v>286.77691678376067</v>
      </c>
      <c r="F72" s="50">
        <f t="shared" ref="F72" si="137">D72+E72</f>
        <v>1176.7769167837607</v>
      </c>
      <c r="G72" s="50">
        <f t="shared" ref="G72" si="138">D72-E72</f>
        <v>603.22308321623927</v>
      </c>
      <c r="H72" s="50">
        <f t="shared" ref="H72" si="139">B72+D72</f>
        <v>15981</v>
      </c>
      <c r="I72" s="51">
        <f t="shared" ref="I72" si="140">SQRT(((C72)^2)+((E72)^2))</f>
        <v>876.08960728911745</v>
      </c>
      <c r="J72" s="8">
        <f>D72/H72</f>
        <v>5.569113322069958E-2</v>
      </c>
      <c r="K72" s="8">
        <f t="shared" si="128"/>
        <v>1.7683248349211225E-2</v>
      </c>
    </row>
    <row r="73" spans="1:11" ht="15.75">
      <c r="A73">
        <v>2023</v>
      </c>
      <c r="B73" s="50">
        <v>15835</v>
      </c>
      <c r="C73" s="50">
        <v>814.92514993709699</v>
      </c>
      <c r="D73" s="50">
        <v>1376</v>
      </c>
      <c r="E73" s="50">
        <v>378.72021335017229</v>
      </c>
      <c r="F73" s="50">
        <f t="shared" ref="F73" si="141">D73+E73</f>
        <v>1754.7202133501723</v>
      </c>
      <c r="G73" s="50">
        <f t="shared" ref="G73" si="142">D73-E73</f>
        <v>997.27978664982766</v>
      </c>
      <c r="H73" s="50">
        <f t="shared" ref="H73" si="143">B73+D73</f>
        <v>17211</v>
      </c>
      <c r="I73" s="51">
        <f t="shared" ref="I73" si="144">SQRT(((C73)^2)+((E73)^2))</f>
        <v>898.62784288046623</v>
      </c>
      <c r="J73" s="8">
        <f>D73/H73</f>
        <v>7.9948869908779266E-2</v>
      </c>
      <c r="K73" s="8">
        <f t="shared" si="128"/>
        <v>2.1604976217583362E-2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457"/>
  <sheetViews>
    <sheetView topLeftCell="G443" zoomScale="80" zoomScaleNormal="80" workbookViewId="0">
      <selection sqref="A1:W457"/>
    </sheetView>
  </sheetViews>
  <sheetFormatPr defaultRowHeight="14.25"/>
  <cols>
    <col min="10" max="16" width="15.25" customWidth="1"/>
    <col min="17" max="17" width="19.875" customWidth="1"/>
    <col min="18" max="18" width="12.375" customWidth="1"/>
  </cols>
  <sheetData>
    <row r="2" spans="1:22">
      <c r="A2" s="2">
        <v>2023</v>
      </c>
      <c r="B2" s="74" t="s">
        <v>7</v>
      </c>
      <c r="C2" s="74"/>
      <c r="D2" s="74"/>
      <c r="E2" s="75">
        <v>96719</v>
      </c>
      <c r="F2" s="76"/>
      <c r="G2" s="76"/>
      <c r="H2" s="23">
        <v>1640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>
      <c r="B3" s="74" t="s">
        <v>9</v>
      </c>
      <c r="C3" s="74"/>
      <c r="D3" s="74"/>
      <c r="E3" s="75">
        <v>10441</v>
      </c>
      <c r="F3" s="76"/>
      <c r="G3" s="76"/>
      <c r="H3" s="24">
        <v>1523</v>
      </c>
      <c r="J3" s="11" t="s">
        <v>78</v>
      </c>
      <c r="K3" s="11" t="s">
        <v>79</v>
      </c>
      <c r="L3" s="11" t="s">
        <v>80</v>
      </c>
      <c r="M3" s="10"/>
      <c r="N3" s="10" t="s">
        <v>81</v>
      </c>
      <c r="O3" s="11" t="s">
        <v>82</v>
      </c>
      <c r="P3" s="16"/>
      <c r="Q3" s="11" t="s">
        <v>78</v>
      </c>
      <c r="R3" s="11" t="s">
        <v>79</v>
      </c>
      <c r="S3" s="11" t="s">
        <v>80</v>
      </c>
      <c r="T3" s="10"/>
      <c r="U3" s="10" t="s">
        <v>81</v>
      </c>
      <c r="V3" s="11" t="s">
        <v>82</v>
      </c>
    </row>
    <row r="4" spans="1:22" ht="15.75">
      <c r="B4" s="74" t="s">
        <v>10</v>
      </c>
      <c r="C4" s="74"/>
      <c r="D4" s="74"/>
      <c r="E4" s="75">
        <v>5510</v>
      </c>
      <c r="F4" s="76"/>
      <c r="G4" s="76"/>
      <c r="H4" s="24">
        <v>938</v>
      </c>
      <c r="J4" s="12"/>
      <c r="K4" s="13">
        <f>E5</f>
        <v>192</v>
      </c>
      <c r="L4" s="14">
        <f>H5</f>
        <v>153</v>
      </c>
      <c r="M4" s="15"/>
      <c r="N4" s="16">
        <f>K4+K6+K8+K10+K12+K14+K16+K18+K20+K22+K24+K26</f>
        <v>1376</v>
      </c>
      <c r="O4" s="16">
        <f>SQRT(((L4)^2)+((L6)^2)+((L8)^2)+((L10)^2)+((L12)^2)+((L14)^2)+((L16)^2)+((L18)^2)+((L20)^2)+((L22)^2)+((L24)^2)+((L26)^2))</f>
        <v>378.72021335017229</v>
      </c>
      <c r="P4" s="10"/>
      <c r="Q4" s="12"/>
      <c r="R4" s="13">
        <f>E20</f>
        <v>2289</v>
      </c>
      <c r="S4" s="14">
        <f>H20</f>
        <v>251</v>
      </c>
      <c r="T4" s="15"/>
      <c r="U4" s="16">
        <f>R4+R6+R8+R10+R12+R14+R16+R18+R20+R22+R24+R26</f>
        <v>15835</v>
      </c>
      <c r="V4" s="16">
        <f>SQRT(((S4)^2)+((S6)^2)+((S8)^2)+((S10)^2)+((S12)^2)+((S14)^2)+((S16)^2)+((S18)^2)+((S20)^2)+((S22)^2)+((S24)^2)+((S26)^2))</f>
        <v>814.92514993709699</v>
      </c>
    </row>
    <row r="5" spans="1:22" ht="15.75">
      <c r="B5" s="74" t="s">
        <v>8</v>
      </c>
      <c r="C5" s="74"/>
      <c r="D5" s="74"/>
      <c r="E5" s="75">
        <v>192</v>
      </c>
      <c r="F5" s="76"/>
      <c r="G5" s="76"/>
      <c r="H5" s="23">
        <v>153</v>
      </c>
      <c r="J5" s="11" t="s">
        <v>83</v>
      </c>
      <c r="K5" s="11" t="s">
        <v>84</v>
      </c>
      <c r="L5" s="11" t="s">
        <v>85</v>
      </c>
      <c r="M5" s="10"/>
      <c r="N5" s="10"/>
      <c r="O5" s="10"/>
      <c r="P5" s="10"/>
      <c r="Q5" s="11" t="s">
        <v>83</v>
      </c>
      <c r="R5" s="11" t="s">
        <v>84</v>
      </c>
      <c r="S5" s="11" t="s">
        <v>85</v>
      </c>
      <c r="T5" s="10"/>
      <c r="U5" s="10"/>
      <c r="V5" s="10"/>
    </row>
    <row r="6" spans="1:22" ht="15.75">
      <c r="B6" s="74" t="s">
        <v>11</v>
      </c>
      <c r="C6" s="74"/>
      <c r="D6" s="74"/>
      <c r="E6" s="75">
        <v>15</v>
      </c>
      <c r="F6" s="76"/>
      <c r="G6" s="76"/>
      <c r="H6" s="23">
        <v>20</v>
      </c>
      <c r="J6" s="12"/>
      <c r="K6" s="13">
        <f>E6</f>
        <v>15</v>
      </c>
      <c r="L6" s="14">
        <f>H6</f>
        <v>20</v>
      </c>
      <c r="M6" s="10"/>
      <c r="N6" s="10"/>
      <c r="O6" s="10"/>
      <c r="P6" s="10"/>
      <c r="Q6" s="12"/>
      <c r="R6" s="13">
        <f>E21</f>
        <v>385</v>
      </c>
      <c r="S6" s="14">
        <f>H21</f>
        <v>141</v>
      </c>
      <c r="T6" s="10"/>
      <c r="U6" s="10"/>
      <c r="V6" s="10"/>
    </row>
    <row r="7" spans="1:22" ht="15.75">
      <c r="B7" s="74" t="s">
        <v>12</v>
      </c>
      <c r="C7" s="74"/>
      <c r="D7" s="74"/>
      <c r="E7" s="75">
        <v>310</v>
      </c>
      <c r="F7" s="76"/>
      <c r="G7" s="76"/>
      <c r="H7" s="23">
        <v>227</v>
      </c>
      <c r="J7" s="11" t="s">
        <v>86</v>
      </c>
      <c r="K7" s="11" t="s">
        <v>87</v>
      </c>
      <c r="L7" s="11" t="s">
        <v>88</v>
      </c>
      <c r="M7" s="10"/>
      <c r="N7" s="10"/>
      <c r="O7" s="10"/>
      <c r="P7" s="10"/>
      <c r="Q7" s="11" t="s">
        <v>86</v>
      </c>
      <c r="R7" s="11" t="s">
        <v>87</v>
      </c>
      <c r="S7" s="11" t="s">
        <v>88</v>
      </c>
      <c r="T7" s="10"/>
      <c r="U7" s="10"/>
      <c r="V7" s="10"/>
    </row>
    <row r="8" spans="1:22" ht="15.75">
      <c r="B8" s="74" t="s">
        <v>13</v>
      </c>
      <c r="C8" s="74"/>
      <c r="D8" s="74"/>
      <c r="E8" s="75">
        <v>68</v>
      </c>
      <c r="F8" s="76"/>
      <c r="G8" s="76"/>
      <c r="H8" s="23">
        <v>49</v>
      </c>
      <c r="J8" s="12"/>
      <c r="K8" s="13">
        <f>E7</f>
        <v>310</v>
      </c>
      <c r="L8" s="14">
        <f>H7</f>
        <v>227</v>
      </c>
      <c r="M8" s="10"/>
      <c r="N8" s="10"/>
      <c r="O8" s="10"/>
      <c r="P8" s="10"/>
      <c r="Q8" s="12"/>
      <c r="R8" s="13">
        <f>E22</f>
        <v>2864</v>
      </c>
      <c r="S8" s="14">
        <f>H22</f>
        <v>320</v>
      </c>
      <c r="T8" s="10"/>
      <c r="U8" s="10"/>
      <c r="V8" s="10"/>
    </row>
    <row r="9" spans="1:22" ht="15.75">
      <c r="B9" s="74" t="s">
        <v>14</v>
      </c>
      <c r="C9" s="74"/>
      <c r="D9" s="74"/>
      <c r="E9" s="76">
        <v>132</v>
      </c>
      <c r="F9" s="76"/>
      <c r="G9" s="76"/>
      <c r="H9" s="23">
        <v>142</v>
      </c>
      <c r="J9" s="11" t="s">
        <v>89</v>
      </c>
      <c r="K9" s="11" t="s">
        <v>90</v>
      </c>
      <c r="L9" s="11" t="s">
        <v>91</v>
      </c>
      <c r="M9" s="10"/>
      <c r="N9" s="10"/>
      <c r="O9" s="10"/>
      <c r="P9" s="10"/>
      <c r="Q9" s="11" t="s">
        <v>89</v>
      </c>
      <c r="R9" s="11" t="s">
        <v>90</v>
      </c>
      <c r="S9" s="11" t="s">
        <v>91</v>
      </c>
      <c r="T9" s="10"/>
      <c r="U9" s="10"/>
      <c r="V9" s="10"/>
    </row>
    <row r="10" spans="1:22" ht="15.75">
      <c r="B10" s="74" t="s">
        <v>15</v>
      </c>
      <c r="C10" s="74"/>
      <c r="D10" s="74"/>
      <c r="E10" s="75">
        <v>91</v>
      </c>
      <c r="F10" s="76"/>
      <c r="G10" s="76"/>
      <c r="H10" s="23">
        <v>85</v>
      </c>
      <c r="J10" s="12"/>
      <c r="K10" s="13">
        <f>E8</f>
        <v>68</v>
      </c>
      <c r="L10" s="14">
        <f>H8</f>
        <v>49</v>
      </c>
      <c r="M10" s="10"/>
      <c r="N10" s="10"/>
      <c r="O10" s="10"/>
      <c r="P10" s="10"/>
      <c r="Q10" s="12"/>
      <c r="R10" s="13">
        <f>E23</f>
        <v>1038</v>
      </c>
      <c r="S10" s="14">
        <f>H23</f>
        <v>225</v>
      </c>
      <c r="T10" s="10"/>
      <c r="U10" s="10"/>
      <c r="V10" s="10"/>
    </row>
    <row r="11" spans="1:22" ht="15.75">
      <c r="B11" s="74" t="s">
        <v>16</v>
      </c>
      <c r="C11" s="74"/>
      <c r="D11" s="74"/>
      <c r="E11" s="75">
        <v>4931</v>
      </c>
      <c r="F11" s="76"/>
      <c r="G11" s="76"/>
      <c r="H11" s="24">
        <v>778</v>
      </c>
      <c r="J11" s="11" t="s">
        <v>92</v>
      </c>
      <c r="K11" s="11" t="s">
        <v>93</v>
      </c>
      <c r="L11" s="11" t="s">
        <v>94</v>
      </c>
      <c r="M11" s="10"/>
      <c r="N11" s="10"/>
      <c r="O11" s="10"/>
      <c r="P11" s="10"/>
      <c r="Q11" s="11" t="s">
        <v>92</v>
      </c>
      <c r="R11" s="11" t="s">
        <v>93</v>
      </c>
      <c r="S11" s="11" t="s">
        <v>94</v>
      </c>
      <c r="T11" s="10"/>
      <c r="U11" s="10"/>
      <c r="V11" s="10"/>
    </row>
    <row r="12" spans="1:22" ht="15.75">
      <c r="B12" s="74" t="s">
        <v>8</v>
      </c>
      <c r="C12" s="74"/>
      <c r="D12" s="74"/>
      <c r="E12" s="75">
        <v>96</v>
      </c>
      <c r="F12" s="76"/>
      <c r="G12" s="76"/>
      <c r="H12" s="23">
        <v>85</v>
      </c>
      <c r="J12" s="12"/>
      <c r="K12" s="13">
        <f>E9</f>
        <v>132</v>
      </c>
      <c r="L12" s="14">
        <f>H9</f>
        <v>142</v>
      </c>
      <c r="M12" s="10"/>
      <c r="N12" s="10"/>
      <c r="O12" s="10"/>
      <c r="P12" s="10"/>
      <c r="Q12" s="12"/>
      <c r="R12" s="13">
        <f>E24</f>
        <v>506</v>
      </c>
      <c r="S12" s="14">
        <f>H24</f>
        <v>183</v>
      </c>
      <c r="T12" s="10"/>
      <c r="U12" s="10"/>
      <c r="V12" s="10"/>
    </row>
    <row r="13" spans="1:22" ht="15.75">
      <c r="B13" s="74" t="s">
        <v>11</v>
      </c>
      <c r="C13" s="74"/>
      <c r="D13" s="74"/>
      <c r="E13" s="75">
        <v>26</v>
      </c>
      <c r="F13" s="76"/>
      <c r="G13" s="76"/>
      <c r="H13" s="23">
        <v>37</v>
      </c>
      <c r="J13" s="11" t="s">
        <v>95</v>
      </c>
      <c r="K13" s="11" t="s">
        <v>96</v>
      </c>
      <c r="L13" s="11" t="s">
        <v>97</v>
      </c>
      <c r="M13" s="10"/>
      <c r="N13" s="10"/>
      <c r="O13" s="10"/>
      <c r="P13" s="10"/>
      <c r="Q13" s="11" t="s">
        <v>95</v>
      </c>
      <c r="R13" s="11" t="s">
        <v>96</v>
      </c>
      <c r="S13" s="11" t="s">
        <v>97</v>
      </c>
      <c r="T13" s="10"/>
      <c r="U13" s="10"/>
      <c r="V13" s="10"/>
    </row>
    <row r="14" spans="1:22" ht="15.75">
      <c r="B14" s="74" t="s">
        <v>12</v>
      </c>
      <c r="C14" s="74"/>
      <c r="D14" s="74"/>
      <c r="E14" s="75">
        <v>258</v>
      </c>
      <c r="F14" s="76"/>
      <c r="G14" s="76"/>
      <c r="H14" s="23">
        <v>148</v>
      </c>
      <c r="J14" s="12"/>
      <c r="K14" s="13">
        <f>E10</f>
        <v>91</v>
      </c>
      <c r="L14" s="14">
        <f>H10</f>
        <v>85</v>
      </c>
      <c r="M14" s="10"/>
      <c r="N14" s="10"/>
      <c r="O14" s="10"/>
      <c r="P14" s="10"/>
      <c r="Q14" s="12"/>
      <c r="R14" s="13">
        <f>E25</f>
        <v>877</v>
      </c>
      <c r="S14" s="14">
        <f>H25</f>
        <v>229</v>
      </c>
      <c r="T14" s="10"/>
      <c r="U14" s="10"/>
      <c r="V14" s="10"/>
    </row>
    <row r="15" spans="1:22" ht="15.75">
      <c r="B15" s="74" t="s">
        <v>13</v>
      </c>
      <c r="C15" s="74"/>
      <c r="D15" s="74"/>
      <c r="E15" s="75">
        <v>94</v>
      </c>
      <c r="F15" s="76"/>
      <c r="G15" s="76"/>
      <c r="H15" s="23">
        <v>59</v>
      </c>
      <c r="J15" s="11" t="s">
        <v>98</v>
      </c>
      <c r="K15" s="11" t="s">
        <v>99</v>
      </c>
      <c r="L15" s="11" t="s">
        <v>100</v>
      </c>
      <c r="M15" s="10"/>
      <c r="N15" s="10"/>
      <c r="O15" s="10"/>
      <c r="P15" s="10"/>
      <c r="Q15" s="11" t="s">
        <v>98</v>
      </c>
      <c r="R15" s="11" t="s">
        <v>99</v>
      </c>
      <c r="S15" s="11" t="s">
        <v>100</v>
      </c>
      <c r="T15" s="10"/>
      <c r="U15" s="10"/>
      <c r="V15" s="10"/>
    </row>
    <row r="16" spans="1:22" ht="15.75">
      <c r="B16" s="74" t="s">
        <v>14</v>
      </c>
      <c r="C16" s="74"/>
      <c r="D16" s="74"/>
      <c r="E16" s="76">
        <v>18</v>
      </c>
      <c r="F16" s="76"/>
      <c r="G16" s="76"/>
      <c r="H16" s="23">
        <v>29</v>
      </c>
      <c r="J16" s="12"/>
      <c r="K16" s="13">
        <f>E12</f>
        <v>96</v>
      </c>
      <c r="L16" s="14">
        <f>H12</f>
        <v>85</v>
      </c>
      <c r="M16" s="10"/>
      <c r="N16" s="10"/>
      <c r="O16" s="10"/>
      <c r="P16" s="10"/>
      <c r="Q16" s="12"/>
      <c r="R16" s="13">
        <f>E27</f>
        <v>2014</v>
      </c>
      <c r="S16" s="14">
        <f>H27</f>
        <v>245</v>
      </c>
      <c r="T16" s="10"/>
      <c r="U16" s="10"/>
      <c r="V16" s="10"/>
    </row>
    <row r="17" spans="2:22" ht="15.75">
      <c r="B17" s="74" t="s">
        <v>15</v>
      </c>
      <c r="C17" s="74"/>
      <c r="D17" s="74"/>
      <c r="E17" s="75">
        <v>76</v>
      </c>
      <c r="F17" s="76"/>
      <c r="G17" s="76"/>
      <c r="H17" s="23">
        <v>59</v>
      </c>
      <c r="J17" s="11" t="s">
        <v>101</v>
      </c>
      <c r="K17" s="11" t="s">
        <v>102</v>
      </c>
      <c r="L17" s="11" t="s">
        <v>103</v>
      </c>
      <c r="M17" s="10"/>
      <c r="N17" s="10"/>
      <c r="O17" s="10"/>
      <c r="P17" s="10"/>
      <c r="Q17" s="11" t="s">
        <v>101</v>
      </c>
      <c r="R17" s="11" t="s">
        <v>102</v>
      </c>
      <c r="S17" s="11" t="s">
        <v>103</v>
      </c>
      <c r="T17" s="10"/>
      <c r="U17" s="10"/>
      <c r="V17" s="10"/>
    </row>
    <row r="18" spans="2:22" ht="15.75">
      <c r="B18" s="74" t="s">
        <v>53</v>
      </c>
      <c r="C18" s="74"/>
      <c r="D18" s="74"/>
      <c r="E18" s="75">
        <v>86278</v>
      </c>
      <c r="F18" s="76"/>
      <c r="G18" s="76"/>
      <c r="H18" s="24">
        <v>2030</v>
      </c>
      <c r="J18" s="12"/>
      <c r="K18" s="13">
        <f>E13</f>
        <v>26</v>
      </c>
      <c r="L18" s="14">
        <f>H13</f>
        <v>37</v>
      </c>
      <c r="M18" s="10"/>
      <c r="N18" s="10"/>
      <c r="O18" s="10"/>
      <c r="P18" s="10"/>
      <c r="Q18" s="12"/>
      <c r="R18" s="13">
        <f>E28</f>
        <v>436</v>
      </c>
      <c r="S18" s="14">
        <f>H28</f>
        <v>138</v>
      </c>
      <c r="T18" s="10"/>
      <c r="U18" s="10"/>
      <c r="V18" s="10"/>
    </row>
    <row r="19" spans="2:22" ht="15.75">
      <c r="B19" s="74" t="s">
        <v>10</v>
      </c>
      <c r="C19" s="74"/>
      <c r="D19" s="74"/>
      <c r="E19" s="75">
        <v>43591</v>
      </c>
      <c r="F19" s="76"/>
      <c r="G19" s="76"/>
      <c r="H19" s="24">
        <v>1162</v>
      </c>
      <c r="J19" s="11" t="s">
        <v>104</v>
      </c>
      <c r="K19" s="11" t="s">
        <v>105</v>
      </c>
      <c r="L19" s="11" t="s">
        <v>106</v>
      </c>
      <c r="M19" s="10"/>
      <c r="N19" s="10"/>
      <c r="O19" s="10"/>
      <c r="P19" s="10"/>
      <c r="Q19" s="11" t="s">
        <v>104</v>
      </c>
      <c r="R19" s="11" t="s">
        <v>105</v>
      </c>
      <c r="S19" s="11" t="s">
        <v>106</v>
      </c>
      <c r="T19" s="10"/>
      <c r="U19" s="10"/>
      <c r="V19" s="10"/>
    </row>
    <row r="20" spans="2:22" ht="15.75">
      <c r="B20" s="74" t="s">
        <v>8</v>
      </c>
      <c r="C20" s="74"/>
      <c r="D20" s="74"/>
      <c r="E20" s="75">
        <v>2289</v>
      </c>
      <c r="F20" s="76"/>
      <c r="G20" s="76"/>
      <c r="H20" s="23">
        <v>251</v>
      </c>
      <c r="J20" s="12"/>
      <c r="K20" s="13">
        <f>E14</f>
        <v>258</v>
      </c>
      <c r="L20" s="14">
        <f>H14</f>
        <v>148</v>
      </c>
      <c r="M20" s="10"/>
      <c r="N20" s="10"/>
      <c r="O20" s="10"/>
      <c r="P20" s="10"/>
      <c r="Q20" s="12"/>
      <c r="R20" s="13">
        <f>E29</f>
        <v>2904</v>
      </c>
      <c r="S20" s="14">
        <f>H29</f>
        <v>384</v>
      </c>
      <c r="T20" s="10"/>
      <c r="U20" s="10"/>
      <c r="V20" s="10"/>
    </row>
    <row r="21" spans="2:22" ht="15.75">
      <c r="B21" s="74" t="s">
        <v>11</v>
      </c>
      <c r="C21" s="74"/>
      <c r="D21" s="74"/>
      <c r="E21" s="75">
        <v>385</v>
      </c>
      <c r="F21" s="76"/>
      <c r="G21" s="76"/>
      <c r="H21" s="23">
        <v>141</v>
      </c>
      <c r="J21" s="11" t="s">
        <v>107</v>
      </c>
      <c r="K21" s="11" t="s">
        <v>108</v>
      </c>
      <c r="L21" s="11" t="s">
        <v>109</v>
      </c>
      <c r="M21" s="10"/>
      <c r="N21" s="10"/>
      <c r="O21" s="10"/>
      <c r="P21" s="10"/>
      <c r="Q21" s="11" t="s">
        <v>107</v>
      </c>
      <c r="R21" s="11" t="s">
        <v>108</v>
      </c>
      <c r="S21" s="11" t="s">
        <v>109</v>
      </c>
      <c r="T21" s="10"/>
      <c r="U21" s="10"/>
      <c r="V21" s="10"/>
    </row>
    <row r="22" spans="2:22" ht="15.75">
      <c r="B22" s="74" t="s">
        <v>12</v>
      </c>
      <c r="C22" s="74"/>
      <c r="D22" s="74"/>
      <c r="E22" s="75">
        <v>2864</v>
      </c>
      <c r="F22" s="76"/>
      <c r="G22" s="76"/>
      <c r="H22" s="23">
        <v>320</v>
      </c>
      <c r="J22" s="12"/>
      <c r="K22" s="13">
        <f>E15</f>
        <v>94</v>
      </c>
      <c r="L22" s="14">
        <f>H15</f>
        <v>59</v>
      </c>
      <c r="M22" s="10"/>
      <c r="N22" s="10"/>
      <c r="O22" s="10"/>
      <c r="Q22" s="12"/>
      <c r="R22" s="13">
        <f>E30</f>
        <v>1015</v>
      </c>
      <c r="S22" s="14">
        <f>H30</f>
        <v>174</v>
      </c>
      <c r="T22" s="10"/>
      <c r="U22" s="10"/>
      <c r="V22" s="10"/>
    </row>
    <row r="23" spans="2:22" ht="15.75">
      <c r="B23" s="74" t="s">
        <v>13</v>
      </c>
      <c r="C23" s="74"/>
      <c r="D23" s="74"/>
      <c r="E23" s="75">
        <v>1038</v>
      </c>
      <c r="F23" s="76"/>
      <c r="G23" s="76"/>
      <c r="H23" s="23">
        <v>225</v>
      </c>
      <c r="J23" s="11" t="s">
        <v>104</v>
      </c>
      <c r="K23" s="11" t="s">
        <v>110</v>
      </c>
      <c r="L23" s="11" t="s">
        <v>111</v>
      </c>
      <c r="Q23" s="11" t="s">
        <v>104</v>
      </c>
      <c r="R23" s="11" t="s">
        <v>110</v>
      </c>
      <c r="S23" s="11" t="s">
        <v>111</v>
      </c>
    </row>
    <row r="24" spans="2:22" ht="15.75">
      <c r="B24" s="74" t="s">
        <v>14</v>
      </c>
      <c r="C24" s="74"/>
      <c r="D24" s="74"/>
      <c r="E24" s="75">
        <v>506</v>
      </c>
      <c r="F24" s="76"/>
      <c r="G24" s="76"/>
      <c r="H24" s="23">
        <v>183</v>
      </c>
      <c r="J24" s="12"/>
      <c r="K24" s="13">
        <f>E16</f>
        <v>18</v>
      </c>
      <c r="L24" s="14">
        <f>H16</f>
        <v>29</v>
      </c>
      <c r="Q24" s="12"/>
      <c r="R24" s="13">
        <f>E31</f>
        <v>634</v>
      </c>
      <c r="S24" s="14">
        <f>H31</f>
        <v>216</v>
      </c>
    </row>
    <row r="25" spans="2:22" ht="15.75">
      <c r="B25" s="74" t="s">
        <v>15</v>
      </c>
      <c r="C25" s="74"/>
      <c r="D25" s="74"/>
      <c r="E25" s="75">
        <v>877</v>
      </c>
      <c r="F25" s="76"/>
      <c r="G25" s="76"/>
      <c r="H25" s="23">
        <v>229</v>
      </c>
      <c r="J25" s="11" t="s">
        <v>107</v>
      </c>
      <c r="K25" s="11" t="s">
        <v>112</v>
      </c>
      <c r="L25" s="11" t="s">
        <v>113</v>
      </c>
      <c r="Q25" s="11" t="s">
        <v>107</v>
      </c>
      <c r="R25" s="11" t="s">
        <v>112</v>
      </c>
      <c r="S25" s="11" t="s">
        <v>113</v>
      </c>
    </row>
    <row r="26" spans="2:22" ht="15.75">
      <c r="B26" s="74" t="s">
        <v>16</v>
      </c>
      <c r="C26" s="74"/>
      <c r="D26" s="74"/>
      <c r="E26" s="75">
        <v>42687</v>
      </c>
      <c r="F26" s="76"/>
      <c r="G26" s="76"/>
      <c r="H26" s="24">
        <v>1136</v>
      </c>
      <c r="J26" s="12"/>
      <c r="K26" s="13">
        <f>E17</f>
        <v>76</v>
      </c>
      <c r="L26" s="14">
        <f>H17</f>
        <v>59</v>
      </c>
      <c r="Q26" s="12"/>
      <c r="R26" s="13">
        <f>E32</f>
        <v>873</v>
      </c>
      <c r="S26" s="14">
        <f>H32</f>
        <v>197</v>
      </c>
    </row>
    <row r="27" spans="2:22">
      <c r="B27" s="74" t="s">
        <v>8</v>
      </c>
      <c r="C27" s="74"/>
      <c r="D27" s="74"/>
      <c r="E27" s="75">
        <v>2014</v>
      </c>
      <c r="F27" s="76"/>
      <c r="G27" s="76"/>
      <c r="H27" s="23">
        <v>245</v>
      </c>
    </row>
    <row r="28" spans="2:22">
      <c r="B28" s="74" t="s">
        <v>11</v>
      </c>
      <c r="C28" s="74"/>
      <c r="D28" s="74"/>
      <c r="E28" s="75">
        <v>436</v>
      </c>
      <c r="F28" s="76"/>
      <c r="G28" s="76"/>
      <c r="H28" s="23">
        <v>138</v>
      </c>
      <c r="M28" t="s">
        <v>117</v>
      </c>
      <c r="N28" t="s">
        <v>6</v>
      </c>
      <c r="O28" t="s">
        <v>118</v>
      </c>
      <c r="P28" t="s">
        <v>6</v>
      </c>
    </row>
    <row r="29" spans="2:22">
      <c r="B29" s="74" t="s">
        <v>12</v>
      </c>
      <c r="C29" s="74"/>
      <c r="D29" s="74"/>
      <c r="E29" s="75">
        <v>2904</v>
      </c>
      <c r="F29" s="76"/>
      <c r="G29" s="76"/>
      <c r="H29" s="23">
        <v>384</v>
      </c>
      <c r="M29">
        <f>U4</f>
        <v>15835</v>
      </c>
      <c r="N29">
        <f>V4</f>
        <v>814.92514993709699</v>
      </c>
      <c r="O29">
        <f>N4</f>
        <v>1376</v>
      </c>
      <c r="P29">
        <f>O4</f>
        <v>378.72021335017229</v>
      </c>
    </row>
    <row r="30" spans="2:22">
      <c r="B30" s="74" t="s">
        <v>13</v>
      </c>
      <c r="C30" s="74"/>
      <c r="D30" s="74"/>
      <c r="E30" s="75">
        <v>1015</v>
      </c>
      <c r="F30" s="76"/>
      <c r="G30" s="76"/>
      <c r="H30" s="23">
        <v>174</v>
      </c>
    </row>
    <row r="31" spans="2:22">
      <c r="B31" s="74" t="s">
        <v>14</v>
      </c>
      <c r="C31" s="74"/>
      <c r="D31" s="74"/>
      <c r="E31" s="75">
        <v>634</v>
      </c>
      <c r="F31" s="76"/>
      <c r="G31" s="76"/>
      <c r="H31" s="23">
        <v>216</v>
      </c>
    </row>
    <row r="32" spans="2:22">
      <c r="B32" s="74" t="s">
        <v>15</v>
      </c>
      <c r="C32" s="74"/>
      <c r="D32" s="74"/>
      <c r="E32" s="75">
        <v>873</v>
      </c>
      <c r="F32" s="76"/>
      <c r="G32" s="76"/>
      <c r="H32" s="23">
        <v>197</v>
      </c>
    </row>
    <row r="36" spans="1:22">
      <c r="A36" s="2">
        <v>2022</v>
      </c>
      <c r="J36" s="77" t="s">
        <v>54</v>
      </c>
      <c r="K36" s="78"/>
      <c r="L36" s="78"/>
      <c r="M36" s="78"/>
      <c r="N36" s="78"/>
      <c r="O36" s="78"/>
      <c r="P36" s="25"/>
      <c r="Q36" s="77" t="s">
        <v>55</v>
      </c>
      <c r="R36" s="77"/>
      <c r="S36" s="77"/>
      <c r="T36" s="77"/>
      <c r="U36" s="77"/>
      <c r="V36" s="77"/>
    </row>
    <row r="37" spans="1:22" ht="15.75">
      <c r="B37" s="74" t="s">
        <v>7</v>
      </c>
      <c r="C37" s="74"/>
      <c r="D37" s="74"/>
      <c r="E37" s="79">
        <v>91231</v>
      </c>
      <c r="F37" s="80"/>
      <c r="G37" s="81"/>
      <c r="H37" s="24">
        <v>1893</v>
      </c>
      <c r="J37" s="11" t="s">
        <v>78</v>
      </c>
      <c r="K37" s="11" t="s">
        <v>79</v>
      </c>
      <c r="L37" s="11" t="s">
        <v>80</v>
      </c>
      <c r="M37" s="10"/>
      <c r="N37" s="10" t="s">
        <v>81</v>
      </c>
      <c r="O37" s="11" t="s">
        <v>82</v>
      </c>
      <c r="P37" s="16"/>
      <c r="Q37" s="11" t="s">
        <v>78</v>
      </c>
      <c r="R37" s="11" t="s">
        <v>79</v>
      </c>
      <c r="S37" s="11" t="s">
        <v>80</v>
      </c>
      <c r="T37" s="10"/>
      <c r="U37" s="10" t="s">
        <v>81</v>
      </c>
      <c r="V37" s="11" t="s">
        <v>82</v>
      </c>
    </row>
    <row r="38" spans="1:22" ht="15.75">
      <c r="B38" s="74" t="s">
        <v>9</v>
      </c>
      <c r="C38" s="74"/>
      <c r="D38" s="74"/>
      <c r="E38" s="79">
        <v>10510</v>
      </c>
      <c r="F38" s="80"/>
      <c r="G38" s="81"/>
      <c r="H38" s="23">
        <v>1372</v>
      </c>
      <c r="J38" s="12"/>
      <c r="K38" s="13">
        <f>E40</f>
        <v>202</v>
      </c>
      <c r="L38" s="14">
        <f>H40</f>
        <v>124</v>
      </c>
      <c r="M38" s="15"/>
      <c r="N38" s="16">
        <f>K38+K40+K42+K44+K46+K48+K50+K52+K54+K56+K58+K60</f>
        <v>890</v>
      </c>
      <c r="O38" s="16">
        <f>SQRT(((L38)^2)+((L40)^2)+((L42)^2)+((L44)^2)+((L46)^2)+((L48)^2)+((L50)^2)+((L52)^2)+((L54)^2)+((L56)^2)+((L58)^2)+((L60)^2))</f>
        <v>286.77691678376067</v>
      </c>
      <c r="P38" s="10"/>
      <c r="Q38" s="12"/>
      <c r="R38" s="13">
        <f>E55</f>
        <v>2208</v>
      </c>
      <c r="S38" s="14">
        <f>H55</f>
        <v>241</v>
      </c>
      <c r="T38" s="15"/>
      <c r="U38" s="16">
        <f>R38+R40+R42+R44+R46+R48+R50+R52+R54+R56+R58+R60</f>
        <v>15091</v>
      </c>
      <c r="V38" s="16">
        <f>SQRT(((S38)^2)+((S40)^2)+((S42)^2)+((S44)^2)+((S46)^2)+((S48)^2)+((S50)^2)+((S52)^2)+((S54)^2)+((S56)^2)+((S58)^2)+((S60)^2))</f>
        <v>827.82365271837944</v>
      </c>
    </row>
    <row r="39" spans="1:22" ht="15.75">
      <c r="B39" s="74" t="s">
        <v>10</v>
      </c>
      <c r="C39" s="74"/>
      <c r="D39" s="74"/>
      <c r="E39" s="79">
        <v>5461</v>
      </c>
      <c r="F39" s="80"/>
      <c r="G39" s="81"/>
      <c r="H39" s="23">
        <v>713</v>
      </c>
      <c r="J39" s="11" t="s">
        <v>83</v>
      </c>
      <c r="K39" s="11" t="s">
        <v>84</v>
      </c>
      <c r="L39" s="11" t="s">
        <v>85</v>
      </c>
      <c r="M39" s="10"/>
      <c r="N39" s="10"/>
      <c r="O39" s="10"/>
      <c r="P39" s="10"/>
      <c r="Q39" s="11" t="s">
        <v>83</v>
      </c>
      <c r="R39" s="11" t="s">
        <v>84</v>
      </c>
      <c r="S39" s="11" t="s">
        <v>85</v>
      </c>
      <c r="T39" s="10"/>
      <c r="U39" s="10"/>
      <c r="V39" s="10"/>
    </row>
    <row r="40" spans="1:22" ht="15.75">
      <c r="B40" s="74" t="s">
        <v>8</v>
      </c>
      <c r="C40" s="74"/>
      <c r="D40" s="74"/>
      <c r="E40" s="82">
        <v>202</v>
      </c>
      <c r="F40" s="83"/>
      <c r="G40" s="84"/>
      <c r="H40" s="23">
        <v>124</v>
      </c>
      <c r="J40" s="12"/>
      <c r="K40" s="13">
        <f>E41</f>
        <v>8</v>
      </c>
      <c r="L40" s="14">
        <f>H41</f>
        <v>13</v>
      </c>
      <c r="M40" s="10"/>
      <c r="N40" s="10"/>
      <c r="O40" s="10"/>
      <c r="P40" s="10"/>
      <c r="Q40" s="12"/>
      <c r="R40" s="13">
        <f>E56</f>
        <v>409</v>
      </c>
      <c r="S40" s="14">
        <f>H56</f>
        <v>158</v>
      </c>
      <c r="T40" s="10"/>
      <c r="U40" s="10"/>
      <c r="V40" s="10"/>
    </row>
    <row r="41" spans="1:22" ht="15.75">
      <c r="B41" s="74" t="s">
        <v>11</v>
      </c>
      <c r="C41" s="74"/>
      <c r="D41" s="74"/>
      <c r="E41" s="82">
        <v>8</v>
      </c>
      <c r="F41" s="83"/>
      <c r="G41" s="84"/>
      <c r="H41" s="23">
        <v>13</v>
      </c>
      <c r="J41" s="11" t="s">
        <v>86</v>
      </c>
      <c r="K41" s="11" t="s">
        <v>87</v>
      </c>
      <c r="L41" s="11" t="s">
        <v>88</v>
      </c>
      <c r="M41" s="10"/>
      <c r="N41" s="10"/>
      <c r="O41" s="10"/>
      <c r="P41" s="10"/>
      <c r="Q41" s="11" t="s">
        <v>86</v>
      </c>
      <c r="R41" s="11" t="s">
        <v>87</v>
      </c>
      <c r="S41" s="11" t="s">
        <v>88</v>
      </c>
      <c r="T41" s="10"/>
      <c r="U41" s="10"/>
      <c r="V41" s="10"/>
    </row>
    <row r="42" spans="1:22" ht="15.75">
      <c r="B42" s="74" t="s">
        <v>12</v>
      </c>
      <c r="C42" s="74"/>
      <c r="D42" s="74"/>
      <c r="E42" s="82">
        <v>149</v>
      </c>
      <c r="F42" s="83"/>
      <c r="G42" s="84"/>
      <c r="H42" s="23">
        <v>139</v>
      </c>
      <c r="J42" s="12"/>
      <c r="K42" s="13">
        <f>E42</f>
        <v>149</v>
      </c>
      <c r="L42" s="14">
        <f>H42</f>
        <v>139</v>
      </c>
      <c r="M42" s="10"/>
      <c r="N42" s="10"/>
      <c r="O42" s="10"/>
      <c r="P42" s="10"/>
      <c r="Q42" s="12"/>
      <c r="R42" s="13">
        <f>E57</f>
        <v>2591</v>
      </c>
      <c r="S42" s="14">
        <f>H57</f>
        <v>364</v>
      </c>
      <c r="T42" s="10"/>
      <c r="U42" s="10"/>
      <c r="V42" s="10"/>
    </row>
    <row r="43" spans="1:22" ht="15.75">
      <c r="B43" s="74" t="s">
        <v>13</v>
      </c>
      <c r="C43" s="74"/>
      <c r="D43" s="74"/>
      <c r="E43" s="82">
        <v>21</v>
      </c>
      <c r="F43" s="83"/>
      <c r="G43" s="84"/>
      <c r="H43" s="23">
        <v>45</v>
      </c>
      <c r="J43" s="11" t="s">
        <v>89</v>
      </c>
      <c r="K43" s="11" t="s">
        <v>90</v>
      </c>
      <c r="L43" s="11" t="s">
        <v>91</v>
      </c>
      <c r="M43" s="10"/>
      <c r="N43" s="10"/>
      <c r="O43" s="10"/>
      <c r="P43" s="10"/>
      <c r="Q43" s="11" t="s">
        <v>89</v>
      </c>
      <c r="R43" s="11" t="s">
        <v>90</v>
      </c>
      <c r="S43" s="11" t="s">
        <v>91</v>
      </c>
      <c r="T43" s="10"/>
      <c r="U43" s="10"/>
      <c r="V43" s="10"/>
    </row>
    <row r="44" spans="1:22" ht="15.75">
      <c r="B44" s="74" t="s">
        <v>14</v>
      </c>
      <c r="C44" s="74"/>
      <c r="D44" s="74"/>
      <c r="E44" s="82">
        <v>0</v>
      </c>
      <c r="F44" s="83"/>
      <c r="G44" s="84"/>
      <c r="H44" s="23">
        <v>35</v>
      </c>
      <c r="J44" s="12"/>
      <c r="K44" s="13">
        <f>E43</f>
        <v>21</v>
      </c>
      <c r="L44" s="14">
        <f>H43</f>
        <v>45</v>
      </c>
      <c r="M44" s="10"/>
      <c r="N44" s="10"/>
      <c r="O44" s="10"/>
      <c r="P44" s="10"/>
      <c r="Q44" s="12"/>
      <c r="R44" s="13">
        <f>E58</f>
        <v>1029</v>
      </c>
      <c r="S44" s="14">
        <f>H58</f>
        <v>231</v>
      </c>
      <c r="T44" s="10"/>
      <c r="U44" s="10"/>
      <c r="V44" s="10"/>
    </row>
    <row r="45" spans="1:22" ht="15.75">
      <c r="B45" s="74" t="s">
        <v>15</v>
      </c>
      <c r="C45" s="74"/>
      <c r="D45" s="74"/>
      <c r="E45" s="82">
        <v>90</v>
      </c>
      <c r="F45" s="83"/>
      <c r="G45" s="84"/>
      <c r="H45" s="23">
        <v>81</v>
      </c>
      <c r="J45" s="11" t="s">
        <v>92</v>
      </c>
      <c r="K45" s="11" t="s">
        <v>93</v>
      </c>
      <c r="L45" s="11" t="s">
        <v>94</v>
      </c>
      <c r="M45" s="10"/>
      <c r="N45" s="10"/>
      <c r="O45" s="10"/>
      <c r="P45" s="10"/>
      <c r="Q45" s="11" t="s">
        <v>92</v>
      </c>
      <c r="R45" s="11" t="s">
        <v>93</v>
      </c>
      <c r="S45" s="11" t="s">
        <v>94</v>
      </c>
      <c r="T45" s="10"/>
      <c r="U45" s="10"/>
      <c r="V45" s="10"/>
    </row>
    <row r="46" spans="1:22" ht="15.75">
      <c r="B46" s="74" t="s">
        <v>16</v>
      </c>
      <c r="C46" s="74"/>
      <c r="D46" s="74"/>
      <c r="E46" s="79">
        <v>5049</v>
      </c>
      <c r="F46" s="80"/>
      <c r="G46" s="81"/>
      <c r="H46" s="23">
        <v>843</v>
      </c>
      <c r="J46" s="12"/>
      <c r="K46" s="13">
        <f>E44</f>
        <v>0</v>
      </c>
      <c r="L46" s="14">
        <f>H44</f>
        <v>35</v>
      </c>
      <c r="M46" s="10"/>
      <c r="N46" s="10"/>
      <c r="O46" s="10"/>
      <c r="P46" s="10"/>
      <c r="Q46" s="12"/>
      <c r="R46" s="13">
        <f>E59</f>
        <v>483</v>
      </c>
      <c r="S46" s="14">
        <f>H59</f>
        <v>154</v>
      </c>
      <c r="T46" s="10"/>
      <c r="U46" s="10"/>
      <c r="V46" s="10"/>
    </row>
    <row r="47" spans="1:22" ht="15.75">
      <c r="B47" s="74" t="s">
        <v>8</v>
      </c>
      <c r="C47" s="74"/>
      <c r="D47" s="74"/>
      <c r="E47" s="82">
        <v>173</v>
      </c>
      <c r="F47" s="83"/>
      <c r="G47" s="84"/>
      <c r="H47" s="23">
        <v>121</v>
      </c>
      <c r="J47" s="11" t="s">
        <v>95</v>
      </c>
      <c r="K47" s="11" t="s">
        <v>96</v>
      </c>
      <c r="L47" s="11" t="s">
        <v>97</v>
      </c>
      <c r="M47" s="10"/>
      <c r="N47" s="10"/>
      <c r="O47" s="10"/>
      <c r="P47" s="10"/>
      <c r="Q47" s="11" t="s">
        <v>95</v>
      </c>
      <c r="R47" s="11" t="s">
        <v>96</v>
      </c>
      <c r="S47" s="11" t="s">
        <v>97</v>
      </c>
      <c r="T47" s="10"/>
      <c r="U47" s="10"/>
      <c r="V47" s="10"/>
    </row>
    <row r="48" spans="1:22" ht="15.75">
      <c r="B48" s="74" t="s">
        <v>11</v>
      </c>
      <c r="C48" s="74"/>
      <c r="D48" s="74"/>
      <c r="E48" s="82">
        <v>16</v>
      </c>
      <c r="F48" s="83"/>
      <c r="G48" s="84"/>
      <c r="H48" s="23">
        <v>27</v>
      </c>
      <c r="J48" s="12"/>
      <c r="K48" s="13">
        <f>E45</f>
        <v>90</v>
      </c>
      <c r="L48" s="14">
        <f>H45</f>
        <v>81</v>
      </c>
      <c r="M48" s="10"/>
      <c r="N48" s="10"/>
      <c r="O48" s="10"/>
      <c r="P48" s="10"/>
      <c r="Q48" s="12"/>
      <c r="R48" s="13">
        <f>E60</f>
        <v>838</v>
      </c>
      <c r="S48" s="14">
        <f>H60</f>
        <v>170</v>
      </c>
      <c r="T48" s="10"/>
      <c r="U48" s="10"/>
      <c r="V48" s="10"/>
    </row>
    <row r="49" spans="2:22" ht="15.75">
      <c r="B49" s="74" t="s">
        <v>12</v>
      </c>
      <c r="C49" s="74"/>
      <c r="D49" s="74"/>
      <c r="E49" s="82">
        <v>184</v>
      </c>
      <c r="F49" s="83"/>
      <c r="G49" s="84"/>
      <c r="H49" s="23">
        <v>123</v>
      </c>
      <c r="J49" s="11" t="s">
        <v>98</v>
      </c>
      <c r="K49" s="11" t="s">
        <v>99</v>
      </c>
      <c r="L49" s="11" t="s">
        <v>100</v>
      </c>
      <c r="M49" s="10"/>
      <c r="N49" s="10"/>
      <c r="O49" s="10"/>
      <c r="P49" s="10"/>
      <c r="Q49" s="11" t="s">
        <v>98</v>
      </c>
      <c r="R49" s="11" t="s">
        <v>99</v>
      </c>
      <c r="S49" s="11" t="s">
        <v>100</v>
      </c>
      <c r="T49" s="10"/>
      <c r="U49" s="10"/>
      <c r="V49" s="10"/>
    </row>
    <row r="50" spans="2:22" ht="15.75">
      <c r="B50" s="74" t="s">
        <v>13</v>
      </c>
      <c r="C50" s="74"/>
      <c r="D50" s="74"/>
      <c r="E50" s="82">
        <v>28</v>
      </c>
      <c r="F50" s="83"/>
      <c r="G50" s="84"/>
      <c r="H50" s="23">
        <v>52</v>
      </c>
      <c r="J50" s="12"/>
      <c r="K50" s="13">
        <f>E47</f>
        <v>173</v>
      </c>
      <c r="L50" s="14">
        <f>H47</f>
        <v>121</v>
      </c>
      <c r="M50" s="10"/>
      <c r="N50" s="10"/>
      <c r="O50" s="10"/>
      <c r="P50" s="10"/>
      <c r="Q50" s="12"/>
      <c r="R50" s="13">
        <f>E62</f>
        <v>1921</v>
      </c>
      <c r="S50" s="14">
        <f>H62</f>
        <v>264</v>
      </c>
      <c r="T50" s="10"/>
      <c r="U50" s="10"/>
      <c r="V50" s="10"/>
    </row>
    <row r="51" spans="2:22" ht="15.75">
      <c r="B51" s="74" t="s">
        <v>14</v>
      </c>
      <c r="C51" s="74"/>
      <c r="D51" s="74"/>
      <c r="E51" s="82">
        <v>0</v>
      </c>
      <c r="F51" s="83"/>
      <c r="G51" s="84"/>
      <c r="H51" s="23">
        <v>35</v>
      </c>
      <c r="J51" s="11" t="s">
        <v>101</v>
      </c>
      <c r="K51" s="11" t="s">
        <v>102</v>
      </c>
      <c r="L51" s="11" t="s">
        <v>103</v>
      </c>
      <c r="M51" s="10"/>
      <c r="N51" s="10"/>
      <c r="O51" s="10"/>
      <c r="P51" s="10"/>
      <c r="Q51" s="11" t="s">
        <v>101</v>
      </c>
      <c r="R51" s="11" t="s">
        <v>102</v>
      </c>
      <c r="S51" s="11" t="s">
        <v>103</v>
      </c>
      <c r="T51" s="10"/>
      <c r="U51" s="10"/>
      <c r="V51" s="10"/>
    </row>
    <row r="52" spans="2:22" ht="15.75">
      <c r="B52" s="74" t="s">
        <v>15</v>
      </c>
      <c r="C52" s="74"/>
      <c r="D52" s="74"/>
      <c r="E52" s="82">
        <v>19</v>
      </c>
      <c r="F52" s="83"/>
      <c r="G52" s="84"/>
      <c r="H52" s="23">
        <v>56</v>
      </c>
      <c r="J52" s="12"/>
      <c r="K52" s="13">
        <f>E48</f>
        <v>16</v>
      </c>
      <c r="L52" s="14">
        <f>H48</f>
        <v>27</v>
      </c>
      <c r="M52" s="10"/>
      <c r="N52" s="10"/>
      <c r="O52" s="10"/>
      <c r="P52" s="10"/>
      <c r="Q52" s="12"/>
      <c r="R52" s="13">
        <f>E63</f>
        <v>387</v>
      </c>
      <c r="S52" s="14">
        <f>H63</f>
        <v>169</v>
      </c>
      <c r="T52" s="10"/>
      <c r="U52" s="10"/>
      <c r="V52" s="10"/>
    </row>
    <row r="53" spans="2:22" ht="15.75">
      <c r="B53" s="74" t="s">
        <v>53</v>
      </c>
      <c r="C53" s="74"/>
      <c r="D53" s="74"/>
      <c r="E53" s="79">
        <v>80721</v>
      </c>
      <c r="F53" s="80"/>
      <c r="G53" s="81"/>
      <c r="H53" s="24">
        <v>2193</v>
      </c>
      <c r="J53" s="11" t="s">
        <v>104</v>
      </c>
      <c r="K53" s="11" t="s">
        <v>105</v>
      </c>
      <c r="L53" s="11" t="s">
        <v>106</v>
      </c>
      <c r="M53" s="10"/>
      <c r="N53" s="10"/>
      <c r="O53" s="10"/>
      <c r="P53" s="10"/>
      <c r="Q53" s="11" t="s">
        <v>104</v>
      </c>
      <c r="R53" s="11" t="s">
        <v>105</v>
      </c>
      <c r="S53" s="11" t="s">
        <v>106</v>
      </c>
      <c r="T53" s="10"/>
      <c r="U53" s="10"/>
      <c r="V53" s="10"/>
    </row>
    <row r="54" spans="2:22" ht="15.75">
      <c r="B54" s="74" t="s">
        <v>10</v>
      </c>
      <c r="C54" s="74"/>
      <c r="D54" s="74"/>
      <c r="E54" s="79">
        <v>40591</v>
      </c>
      <c r="F54" s="80"/>
      <c r="G54" s="81"/>
      <c r="H54" s="23">
        <v>1122</v>
      </c>
      <c r="J54" s="12"/>
      <c r="K54" s="13">
        <f>E49</f>
        <v>184</v>
      </c>
      <c r="L54" s="14">
        <f>H49</f>
        <v>123</v>
      </c>
      <c r="M54" s="10"/>
      <c r="N54" s="10"/>
      <c r="O54" s="10"/>
      <c r="P54" s="10"/>
      <c r="Q54" s="12"/>
      <c r="R54" s="13">
        <f>E64</f>
        <v>2729</v>
      </c>
      <c r="S54" s="14">
        <f>H64</f>
        <v>366</v>
      </c>
      <c r="T54" s="10"/>
      <c r="U54" s="10"/>
      <c r="V54" s="10"/>
    </row>
    <row r="55" spans="2:22" ht="15.75">
      <c r="B55" s="74" t="s">
        <v>8</v>
      </c>
      <c r="C55" s="74"/>
      <c r="D55" s="74"/>
      <c r="E55" s="79">
        <v>2208</v>
      </c>
      <c r="F55" s="80"/>
      <c r="G55" s="81"/>
      <c r="H55" s="23">
        <v>241</v>
      </c>
      <c r="J55" s="11" t="s">
        <v>107</v>
      </c>
      <c r="K55" s="11" t="s">
        <v>108</v>
      </c>
      <c r="L55" s="11" t="s">
        <v>109</v>
      </c>
      <c r="M55" s="10"/>
      <c r="N55" s="10"/>
      <c r="O55" s="10"/>
      <c r="P55" s="10"/>
      <c r="Q55" s="11" t="s">
        <v>107</v>
      </c>
      <c r="R55" s="11" t="s">
        <v>108</v>
      </c>
      <c r="S55" s="11" t="s">
        <v>109</v>
      </c>
      <c r="T55" s="10"/>
      <c r="U55" s="10"/>
      <c r="V55" s="10"/>
    </row>
    <row r="56" spans="2:22" ht="15.75">
      <c r="B56" s="74" t="s">
        <v>11</v>
      </c>
      <c r="C56" s="74"/>
      <c r="D56" s="74"/>
      <c r="E56" s="82">
        <v>409</v>
      </c>
      <c r="F56" s="83"/>
      <c r="G56" s="84"/>
      <c r="H56" s="23">
        <v>158</v>
      </c>
      <c r="J56" s="12"/>
      <c r="K56" s="13">
        <f>E50</f>
        <v>28</v>
      </c>
      <c r="L56" s="14">
        <f>H50</f>
        <v>52</v>
      </c>
      <c r="M56" s="10"/>
      <c r="N56" s="10"/>
      <c r="O56" s="10"/>
      <c r="Q56" s="12"/>
      <c r="R56" s="13">
        <f>E65</f>
        <v>1151</v>
      </c>
      <c r="S56" s="14">
        <f>H65</f>
        <v>234</v>
      </c>
      <c r="T56" s="10"/>
      <c r="U56" s="10"/>
      <c r="V56" s="10"/>
    </row>
    <row r="57" spans="2:22" ht="15.75">
      <c r="B57" s="74" t="s">
        <v>12</v>
      </c>
      <c r="C57" s="74"/>
      <c r="D57" s="74"/>
      <c r="E57" s="79">
        <v>2591</v>
      </c>
      <c r="F57" s="80"/>
      <c r="G57" s="81"/>
      <c r="H57" s="23">
        <v>364</v>
      </c>
      <c r="J57" s="11" t="s">
        <v>104</v>
      </c>
      <c r="K57" s="11" t="s">
        <v>110</v>
      </c>
      <c r="L57" s="11" t="s">
        <v>111</v>
      </c>
      <c r="Q57" s="11" t="s">
        <v>104</v>
      </c>
      <c r="R57" s="11" t="s">
        <v>110</v>
      </c>
      <c r="S57" s="11" t="s">
        <v>111</v>
      </c>
    </row>
    <row r="58" spans="2:22" ht="15.75">
      <c r="B58" s="74" t="s">
        <v>13</v>
      </c>
      <c r="C58" s="74"/>
      <c r="D58" s="74"/>
      <c r="E58" s="79">
        <v>1029</v>
      </c>
      <c r="F58" s="80"/>
      <c r="G58" s="81"/>
      <c r="H58" s="23">
        <v>231</v>
      </c>
      <c r="J58" s="12"/>
      <c r="K58" s="13">
        <f>E51</f>
        <v>0</v>
      </c>
      <c r="L58" s="14">
        <f>H51</f>
        <v>35</v>
      </c>
      <c r="Q58" s="12"/>
      <c r="R58" s="13">
        <f>E66</f>
        <v>503</v>
      </c>
      <c r="S58" s="14">
        <f>H66</f>
        <v>182</v>
      </c>
    </row>
    <row r="59" spans="2:22" ht="15.75">
      <c r="B59" s="74" t="s">
        <v>14</v>
      </c>
      <c r="C59" s="74"/>
      <c r="D59" s="74"/>
      <c r="E59" s="82">
        <v>483</v>
      </c>
      <c r="F59" s="83"/>
      <c r="G59" s="84"/>
      <c r="H59" s="23">
        <v>154</v>
      </c>
      <c r="J59" s="11" t="s">
        <v>107</v>
      </c>
      <c r="K59" s="11" t="s">
        <v>112</v>
      </c>
      <c r="L59" s="11" t="s">
        <v>113</v>
      </c>
      <c r="Q59" s="11" t="s">
        <v>107</v>
      </c>
      <c r="R59" s="11" t="s">
        <v>112</v>
      </c>
      <c r="S59" s="11" t="s">
        <v>113</v>
      </c>
    </row>
    <row r="60" spans="2:22" ht="15.75">
      <c r="B60" s="74" t="s">
        <v>15</v>
      </c>
      <c r="C60" s="74"/>
      <c r="D60" s="74"/>
      <c r="E60" s="82">
        <v>838</v>
      </c>
      <c r="F60" s="83"/>
      <c r="G60" s="84"/>
      <c r="H60" s="23">
        <v>170</v>
      </c>
      <c r="J60" s="12"/>
      <c r="K60" s="13">
        <f>E52</f>
        <v>19</v>
      </c>
      <c r="L60" s="14">
        <f>H52</f>
        <v>56</v>
      </c>
      <c r="Q60" s="12"/>
      <c r="R60" s="13">
        <f>E67</f>
        <v>842</v>
      </c>
      <c r="S60" s="14">
        <f>H67</f>
        <v>209</v>
      </c>
    </row>
    <row r="61" spans="2:22">
      <c r="B61" s="74" t="s">
        <v>16</v>
      </c>
      <c r="C61" s="74"/>
      <c r="D61" s="74"/>
      <c r="E61" s="79">
        <v>40130</v>
      </c>
      <c r="F61" s="80"/>
      <c r="G61" s="81"/>
      <c r="H61" s="23">
        <v>1323</v>
      </c>
    </row>
    <row r="62" spans="2:22">
      <c r="B62" s="74" t="s">
        <v>8</v>
      </c>
      <c r="C62" s="74"/>
      <c r="D62" s="74"/>
      <c r="E62" s="79">
        <v>1921</v>
      </c>
      <c r="F62" s="80"/>
      <c r="G62" s="81"/>
      <c r="H62" s="23">
        <v>264</v>
      </c>
      <c r="M62" t="s">
        <v>117</v>
      </c>
      <c r="N62" t="s">
        <v>6</v>
      </c>
      <c r="O62" t="s">
        <v>118</v>
      </c>
      <c r="P62" t="s">
        <v>6</v>
      </c>
    </row>
    <row r="63" spans="2:22">
      <c r="B63" s="74" t="s">
        <v>11</v>
      </c>
      <c r="C63" s="74"/>
      <c r="D63" s="74"/>
      <c r="E63" s="82">
        <v>387</v>
      </c>
      <c r="F63" s="83"/>
      <c r="G63" s="84"/>
      <c r="H63" s="23">
        <v>169</v>
      </c>
      <c r="M63" s="40">
        <f>U38</f>
        <v>15091</v>
      </c>
      <c r="N63" s="40">
        <f>V38</f>
        <v>827.82365271837944</v>
      </c>
      <c r="O63" s="40">
        <f>N38</f>
        <v>890</v>
      </c>
      <c r="P63" s="40">
        <f>O38</f>
        <v>286.77691678376067</v>
      </c>
    </row>
    <row r="64" spans="2:22">
      <c r="B64" s="74" t="s">
        <v>12</v>
      </c>
      <c r="C64" s="74"/>
      <c r="D64" s="74"/>
      <c r="E64" s="79">
        <v>2729</v>
      </c>
      <c r="F64" s="80"/>
      <c r="G64" s="81"/>
      <c r="H64" s="23">
        <v>366</v>
      </c>
    </row>
    <row r="65" spans="1:22">
      <c r="B65" s="74" t="s">
        <v>13</v>
      </c>
      <c r="C65" s="74"/>
      <c r="D65" s="74"/>
      <c r="E65" s="82">
        <v>1151</v>
      </c>
      <c r="F65" s="83"/>
      <c r="G65" s="84"/>
      <c r="H65" s="23">
        <v>234</v>
      </c>
    </row>
    <row r="66" spans="1:22">
      <c r="B66" s="74" t="s">
        <v>14</v>
      </c>
      <c r="C66" s="74"/>
      <c r="D66" s="74"/>
      <c r="E66" s="82">
        <v>503</v>
      </c>
      <c r="F66" s="83"/>
      <c r="G66" s="84"/>
      <c r="H66" s="23">
        <v>182</v>
      </c>
    </row>
    <row r="67" spans="1:22">
      <c r="B67" s="74" t="s">
        <v>15</v>
      </c>
      <c r="C67" s="74"/>
      <c r="D67" s="74"/>
      <c r="E67" s="82">
        <v>842</v>
      </c>
      <c r="F67" s="83"/>
      <c r="G67" s="84"/>
      <c r="H67" s="23">
        <v>209</v>
      </c>
    </row>
    <row r="71" spans="1:22">
      <c r="A71" s="2">
        <v>2021</v>
      </c>
      <c r="J71" s="77" t="s">
        <v>54</v>
      </c>
      <c r="K71" s="78"/>
      <c r="L71" s="78"/>
      <c r="M71" s="78"/>
      <c r="N71" s="78"/>
      <c r="O71" s="78"/>
      <c r="P71" s="25"/>
      <c r="Q71" s="77" t="s">
        <v>55</v>
      </c>
      <c r="R71" s="77"/>
      <c r="S71" s="77"/>
      <c r="T71" s="77"/>
      <c r="U71" s="77"/>
      <c r="V71" s="77"/>
    </row>
    <row r="72" spans="1:22" ht="15.75">
      <c r="B72" s="74" t="s">
        <v>7</v>
      </c>
      <c r="C72" s="74"/>
      <c r="D72" s="74"/>
      <c r="E72" s="79">
        <v>88013</v>
      </c>
      <c r="F72" s="80"/>
      <c r="G72" s="81"/>
      <c r="H72" s="24">
        <v>1684</v>
      </c>
      <c r="J72" s="11" t="s">
        <v>78</v>
      </c>
      <c r="K72" s="11" t="s">
        <v>79</v>
      </c>
      <c r="L72" s="11" t="s">
        <v>80</v>
      </c>
      <c r="M72" s="10"/>
      <c r="N72" s="10" t="s">
        <v>81</v>
      </c>
      <c r="O72" s="11" t="s">
        <v>82</v>
      </c>
      <c r="P72" s="16"/>
      <c r="Q72" s="11" t="s">
        <v>78</v>
      </c>
      <c r="R72" s="11" t="s">
        <v>79</v>
      </c>
      <c r="S72" s="11" t="s">
        <v>80</v>
      </c>
      <c r="T72" s="10"/>
      <c r="U72" s="10" t="s">
        <v>81</v>
      </c>
      <c r="V72" s="11" t="s">
        <v>82</v>
      </c>
    </row>
    <row r="73" spans="1:22" ht="15.75">
      <c r="B73" s="74" t="s">
        <v>9</v>
      </c>
      <c r="C73" s="74"/>
      <c r="D73" s="74"/>
      <c r="E73" s="79">
        <v>10350</v>
      </c>
      <c r="F73" s="80"/>
      <c r="G73" s="81"/>
      <c r="H73" s="23">
        <v>1278</v>
      </c>
      <c r="J73" s="12"/>
      <c r="K73" s="13">
        <f>E75</f>
        <v>211</v>
      </c>
      <c r="L73" s="14">
        <f>H75</f>
        <v>130</v>
      </c>
      <c r="M73" s="15"/>
      <c r="N73" s="16">
        <f>K73+K75+K77+K79+K81+K83+K85+K87+K89+K91+K93+K95</f>
        <v>794</v>
      </c>
      <c r="O73" s="16">
        <f>SQRT(((L73)^2)+((L75)^2)+((L77)^2)+((L79)^2)+((L81)^2)+((L83)^2)+((L85)^2)+((L87)^2)+((L89)^2)+((L91)^2)+((L93)^2)+((L95)^2))</f>
        <v>261.54349542666893</v>
      </c>
      <c r="P73" s="10"/>
      <c r="Q73" s="12"/>
      <c r="R73" s="13">
        <f>E90</f>
        <v>2420</v>
      </c>
      <c r="S73" s="14">
        <f>H90</f>
        <v>259</v>
      </c>
      <c r="T73" s="15"/>
      <c r="U73" s="16">
        <f>R73+R75+R77+R79+R81+R83+R85+R87+R89+R91+R93+R95</f>
        <v>15529</v>
      </c>
      <c r="V73" s="16">
        <f>SQRT(((S73)^2)+((S75)^2)+((S77)^2)+((S79)^2)+((S81)^2)+((S83)^2)+((S85)^2)+((S87)^2)+((S89)^2)+((S91)^2)+((S93)^2)+((S95)^2))</f>
        <v>787.14611096034764</v>
      </c>
    </row>
    <row r="74" spans="1:22" ht="15.75">
      <c r="B74" s="74" t="s">
        <v>10</v>
      </c>
      <c r="C74" s="74"/>
      <c r="D74" s="74"/>
      <c r="E74" s="79">
        <v>5421</v>
      </c>
      <c r="F74" s="80"/>
      <c r="G74" s="81"/>
      <c r="H74" s="23">
        <v>805</v>
      </c>
      <c r="J74" s="11" t="s">
        <v>83</v>
      </c>
      <c r="K74" s="11" t="s">
        <v>84</v>
      </c>
      <c r="L74" s="11" t="s">
        <v>85</v>
      </c>
      <c r="M74" s="10"/>
      <c r="N74" s="10"/>
      <c r="O74" s="10"/>
      <c r="P74" s="10"/>
      <c r="Q74" s="11" t="s">
        <v>83</v>
      </c>
      <c r="R74" s="11" t="s">
        <v>84</v>
      </c>
      <c r="S74" s="11" t="s">
        <v>85</v>
      </c>
      <c r="T74" s="10"/>
      <c r="U74" s="10"/>
      <c r="V74" s="10"/>
    </row>
    <row r="75" spans="1:22" ht="15.75">
      <c r="B75" s="74" t="s">
        <v>8</v>
      </c>
      <c r="C75" s="74"/>
      <c r="D75" s="74"/>
      <c r="E75" s="82">
        <v>211</v>
      </c>
      <c r="F75" s="83"/>
      <c r="G75" s="84"/>
      <c r="H75" s="23">
        <v>130</v>
      </c>
      <c r="J75" s="12"/>
      <c r="K75" s="13">
        <f>E76</f>
        <v>11</v>
      </c>
      <c r="L75" s="14">
        <f>H76</f>
        <v>16</v>
      </c>
      <c r="M75" s="10"/>
      <c r="N75" s="10"/>
      <c r="O75" s="10"/>
      <c r="P75" s="10"/>
      <c r="Q75" s="12"/>
      <c r="R75" s="13">
        <f>E91</f>
        <v>376</v>
      </c>
      <c r="S75" s="14">
        <f>H91</f>
        <v>120</v>
      </c>
      <c r="T75" s="10"/>
      <c r="U75" s="10"/>
      <c r="V75" s="10"/>
    </row>
    <row r="76" spans="1:22" ht="15.75">
      <c r="B76" s="74" t="s">
        <v>11</v>
      </c>
      <c r="C76" s="74"/>
      <c r="D76" s="74"/>
      <c r="E76" s="82">
        <v>11</v>
      </c>
      <c r="F76" s="83"/>
      <c r="G76" s="84"/>
      <c r="H76" s="23">
        <v>16</v>
      </c>
      <c r="J76" s="11" t="s">
        <v>86</v>
      </c>
      <c r="K76" s="11" t="s">
        <v>87</v>
      </c>
      <c r="L76" s="11" t="s">
        <v>88</v>
      </c>
      <c r="M76" s="10"/>
      <c r="N76" s="10"/>
      <c r="O76" s="10"/>
      <c r="P76" s="10"/>
      <c r="Q76" s="11" t="s">
        <v>86</v>
      </c>
      <c r="R76" s="11" t="s">
        <v>87</v>
      </c>
      <c r="S76" s="11" t="s">
        <v>88</v>
      </c>
      <c r="T76" s="10"/>
      <c r="U76" s="10"/>
      <c r="V76" s="10"/>
    </row>
    <row r="77" spans="1:22" ht="15.75">
      <c r="B77" s="74" t="s">
        <v>12</v>
      </c>
      <c r="C77" s="74"/>
      <c r="D77" s="74"/>
      <c r="E77" s="82">
        <v>157</v>
      </c>
      <c r="F77" s="83"/>
      <c r="G77" s="84"/>
      <c r="H77" s="23">
        <v>85</v>
      </c>
      <c r="J77" s="12"/>
      <c r="K77" s="13">
        <f>E77</f>
        <v>157</v>
      </c>
      <c r="L77" s="14">
        <f>H77</f>
        <v>85</v>
      </c>
      <c r="M77" s="10"/>
      <c r="N77" s="10"/>
      <c r="O77" s="10"/>
      <c r="P77" s="10"/>
      <c r="Q77" s="12"/>
      <c r="R77" s="13">
        <f>E92</f>
        <v>2421</v>
      </c>
      <c r="S77" s="14">
        <f>H92</f>
        <v>312</v>
      </c>
      <c r="T77" s="10"/>
      <c r="U77" s="10"/>
      <c r="V77" s="10"/>
    </row>
    <row r="78" spans="1:22" ht="15.75">
      <c r="B78" s="74" t="s">
        <v>13</v>
      </c>
      <c r="C78" s="74"/>
      <c r="D78" s="74"/>
      <c r="E78" s="82">
        <v>50</v>
      </c>
      <c r="F78" s="83"/>
      <c r="G78" s="84"/>
      <c r="H78" s="23">
        <v>80</v>
      </c>
      <c r="J78" s="11" t="s">
        <v>89</v>
      </c>
      <c r="K78" s="11" t="s">
        <v>90</v>
      </c>
      <c r="L78" s="11" t="s">
        <v>91</v>
      </c>
      <c r="M78" s="10"/>
      <c r="N78" s="10"/>
      <c r="O78" s="10"/>
      <c r="P78" s="10"/>
      <c r="Q78" s="11" t="s">
        <v>89</v>
      </c>
      <c r="R78" s="11" t="s">
        <v>90</v>
      </c>
      <c r="S78" s="11" t="s">
        <v>91</v>
      </c>
      <c r="T78" s="10"/>
      <c r="U78" s="10"/>
      <c r="V78" s="10"/>
    </row>
    <row r="79" spans="1:22" ht="15.75">
      <c r="B79" s="74" t="s">
        <v>14</v>
      </c>
      <c r="C79" s="74"/>
      <c r="D79" s="74"/>
      <c r="E79" s="82">
        <v>0</v>
      </c>
      <c r="F79" s="83"/>
      <c r="G79" s="84"/>
      <c r="H79" s="23">
        <v>34</v>
      </c>
      <c r="J79" s="12"/>
      <c r="K79" s="13">
        <f>E78</f>
        <v>50</v>
      </c>
      <c r="L79" s="14">
        <f>H78</f>
        <v>80</v>
      </c>
      <c r="M79" s="10"/>
      <c r="N79" s="10"/>
      <c r="O79" s="10"/>
      <c r="P79" s="10"/>
      <c r="Q79" s="12"/>
      <c r="R79" s="13">
        <f>E93</f>
        <v>1051</v>
      </c>
      <c r="S79" s="14">
        <f>H93</f>
        <v>200</v>
      </c>
      <c r="T79" s="10"/>
      <c r="U79" s="10"/>
      <c r="V79" s="10"/>
    </row>
    <row r="80" spans="1:22" ht="15.75">
      <c r="B80" s="74" t="s">
        <v>15</v>
      </c>
      <c r="C80" s="74"/>
      <c r="D80" s="74"/>
      <c r="E80" s="82">
        <v>74</v>
      </c>
      <c r="F80" s="83"/>
      <c r="G80" s="84"/>
      <c r="H80" s="23">
        <v>64</v>
      </c>
      <c r="J80" s="11" t="s">
        <v>92</v>
      </c>
      <c r="K80" s="11" t="s">
        <v>93</v>
      </c>
      <c r="L80" s="11" t="s">
        <v>94</v>
      </c>
      <c r="M80" s="10"/>
      <c r="N80" s="10"/>
      <c r="O80" s="10"/>
      <c r="P80" s="10"/>
      <c r="Q80" s="11" t="s">
        <v>92</v>
      </c>
      <c r="R80" s="11" t="s">
        <v>93</v>
      </c>
      <c r="S80" s="11" t="s">
        <v>94</v>
      </c>
      <c r="T80" s="10"/>
      <c r="U80" s="10"/>
      <c r="V80" s="10"/>
    </row>
    <row r="81" spans="2:22" ht="15.75">
      <c r="B81" s="74" t="s">
        <v>16</v>
      </c>
      <c r="C81" s="74"/>
      <c r="D81" s="74"/>
      <c r="E81" s="79">
        <v>4929</v>
      </c>
      <c r="F81" s="80"/>
      <c r="G81" s="81"/>
      <c r="H81" s="23">
        <v>717</v>
      </c>
      <c r="J81" s="12"/>
      <c r="K81" s="13">
        <f>E79</f>
        <v>0</v>
      </c>
      <c r="L81" s="14">
        <f>H79</f>
        <v>34</v>
      </c>
      <c r="M81" s="10"/>
      <c r="N81" s="10"/>
      <c r="O81" s="10"/>
      <c r="P81" s="10"/>
      <c r="Q81" s="12"/>
      <c r="R81" s="13">
        <f>E94</f>
        <v>470</v>
      </c>
      <c r="S81" s="14">
        <f>H94</f>
        <v>158</v>
      </c>
      <c r="T81" s="10"/>
      <c r="U81" s="10"/>
      <c r="V81" s="10"/>
    </row>
    <row r="82" spans="2:22" ht="15.75">
      <c r="B82" s="74" t="s">
        <v>8</v>
      </c>
      <c r="C82" s="74"/>
      <c r="D82" s="74"/>
      <c r="E82" s="82">
        <v>169</v>
      </c>
      <c r="F82" s="83"/>
      <c r="G82" s="84"/>
      <c r="H82" s="23">
        <v>138</v>
      </c>
      <c r="J82" s="11" t="s">
        <v>95</v>
      </c>
      <c r="K82" s="11" t="s">
        <v>96</v>
      </c>
      <c r="L82" s="11" t="s">
        <v>97</v>
      </c>
      <c r="M82" s="10"/>
      <c r="N82" s="10"/>
      <c r="O82" s="10"/>
      <c r="P82" s="10"/>
      <c r="Q82" s="11" t="s">
        <v>95</v>
      </c>
      <c r="R82" s="11" t="s">
        <v>96</v>
      </c>
      <c r="S82" s="11" t="s">
        <v>97</v>
      </c>
      <c r="T82" s="10"/>
      <c r="U82" s="10"/>
      <c r="V82" s="10"/>
    </row>
    <row r="83" spans="2:22" ht="15.75">
      <c r="B83" s="74" t="s">
        <v>11</v>
      </c>
      <c r="C83" s="74"/>
      <c r="D83" s="74"/>
      <c r="E83" s="82">
        <v>0</v>
      </c>
      <c r="F83" s="83"/>
      <c r="G83" s="84"/>
      <c r="H83" s="23">
        <v>34</v>
      </c>
      <c r="J83" s="12"/>
      <c r="K83" s="13">
        <f>E80</f>
        <v>74</v>
      </c>
      <c r="L83" s="14">
        <f>H80</f>
        <v>64</v>
      </c>
      <c r="M83" s="10"/>
      <c r="N83" s="10"/>
      <c r="O83" s="10"/>
      <c r="P83" s="10"/>
      <c r="Q83" s="12"/>
      <c r="R83" s="13">
        <f>E95</f>
        <v>838</v>
      </c>
      <c r="S83" s="14">
        <f>H95</f>
        <v>178</v>
      </c>
      <c r="T83" s="10"/>
      <c r="U83" s="10"/>
      <c r="V83" s="10"/>
    </row>
    <row r="84" spans="2:22" ht="15.75">
      <c r="B84" s="74" t="s">
        <v>12</v>
      </c>
      <c r="C84" s="74"/>
      <c r="D84" s="74"/>
      <c r="E84" s="82">
        <v>110</v>
      </c>
      <c r="F84" s="83"/>
      <c r="G84" s="84"/>
      <c r="H84" s="23">
        <v>98</v>
      </c>
      <c r="J84" s="11" t="s">
        <v>98</v>
      </c>
      <c r="K84" s="11" t="s">
        <v>99</v>
      </c>
      <c r="L84" s="11" t="s">
        <v>100</v>
      </c>
      <c r="M84" s="10"/>
      <c r="N84" s="10"/>
      <c r="O84" s="10"/>
      <c r="P84" s="10"/>
      <c r="Q84" s="11" t="s">
        <v>98</v>
      </c>
      <c r="R84" s="11" t="s">
        <v>99</v>
      </c>
      <c r="S84" s="11" t="s">
        <v>100</v>
      </c>
      <c r="T84" s="10"/>
      <c r="U84" s="10"/>
      <c r="V84" s="10"/>
    </row>
    <row r="85" spans="2:22" ht="15.75">
      <c r="B85" s="74" t="s">
        <v>13</v>
      </c>
      <c r="C85" s="74"/>
      <c r="D85" s="74"/>
      <c r="E85" s="82">
        <v>12</v>
      </c>
      <c r="F85" s="83"/>
      <c r="G85" s="84"/>
      <c r="H85" s="23">
        <v>16</v>
      </c>
      <c r="J85" s="12"/>
      <c r="K85" s="13">
        <f>E82</f>
        <v>169</v>
      </c>
      <c r="L85" s="14">
        <f>H82</f>
        <v>138</v>
      </c>
      <c r="M85" s="10"/>
      <c r="N85" s="10"/>
      <c r="O85" s="10"/>
      <c r="P85" s="10"/>
      <c r="Q85" s="12"/>
      <c r="R85" s="13">
        <f>E97</f>
        <v>2208</v>
      </c>
      <c r="S85" s="14">
        <f>H97</f>
        <v>222</v>
      </c>
      <c r="T85" s="10"/>
      <c r="U85" s="10"/>
      <c r="V85" s="10"/>
    </row>
    <row r="86" spans="2:22" ht="15.75">
      <c r="B86" s="74" t="s">
        <v>14</v>
      </c>
      <c r="C86" s="74"/>
      <c r="D86" s="74"/>
      <c r="E86" s="82">
        <v>0</v>
      </c>
      <c r="F86" s="83"/>
      <c r="G86" s="84"/>
      <c r="H86" s="23">
        <v>34</v>
      </c>
      <c r="J86" s="11" t="s">
        <v>101</v>
      </c>
      <c r="K86" s="11" t="s">
        <v>102</v>
      </c>
      <c r="L86" s="11" t="s">
        <v>103</v>
      </c>
      <c r="M86" s="10"/>
      <c r="N86" s="10"/>
      <c r="O86" s="10"/>
      <c r="P86" s="10"/>
      <c r="Q86" s="11" t="s">
        <v>101</v>
      </c>
      <c r="R86" s="11" t="s">
        <v>102</v>
      </c>
      <c r="S86" s="11" t="s">
        <v>103</v>
      </c>
      <c r="T86" s="10"/>
      <c r="U86" s="10"/>
      <c r="V86" s="10"/>
    </row>
    <row r="87" spans="2:22" ht="15.75">
      <c r="B87" s="74" t="s">
        <v>15</v>
      </c>
      <c r="C87" s="74"/>
      <c r="D87" s="74"/>
      <c r="E87" s="82">
        <v>0</v>
      </c>
      <c r="F87" s="83"/>
      <c r="G87" s="84"/>
      <c r="H87" s="23">
        <v>34</v>
      </c>
      <c r="J87" s="12"/>
      <c r="K87" s="13">
        <f>E83</f>
        <v>0</v>
      </c>
      <c r="L87" s="14">
        <f>H83</f>
        <v>34</v>
      </c>
      <c r="M87" s="10"/>
      <c r="N87" s="10"/>
      <c r="O87" s="10"/>
      <c r="P87" s="10"/>
      <c r="Q87" s="12"/>
      <c r="R87" s="13">
        <f>E98</f>
        <v>266</v>
      </c>
      <c r="S87" s="14">
        <f>H98</f>
        <v>111</v>
      </c>
      <c r="T87" s="10"/>
      <c r="U87" s="10"/>
      <c r="V87" s="10"/>
    </row>
    <row r="88" spans="2:22" ht="15.75">
      <c r="B88" s="74" t="s">
        <v>53</v>
      </c>
      <c r="C88" s="74"/>
      <c r="D88" s="74"/>
      <c r="E88" s="79">
        <v>77663</v>
      </c>
      <c r="F88" s="80"/>
      <c r="G88" s="81"/>
      <c r="H88" s="24">
        <v>1955</v>
      </c>
      <c r="J88" s="11" t="s">
        <v>104</v>
      </c>
      <c r="K88" s="11" t="s">
        <v>105</v>
      </c>
      <c r="L88" s="11" t="s">
        <v>106</v>
      </c>
      <c r="M88" s="10"/>
      <c r="N88" s="10"/>
      <c r="O88" s="10"/>
      <c r="P88" s="10"/>
      <c r="Q88" s="11" t="s">
        <v>104</v>
      </c>
      <c r="R88" s="11" t="s">
        <v>105</v>
      </c>
      <c r="S88" s="11" t="s">
        <v>106</v>
      </c>
      <c r="T88" s="10"/>
      <c r="U88" s="10"/>
      <c r="V88" s="10"/>
    </row>
    <row r="89" spans="2:22" ht="15.75">
      <c r="B89" s="74" t="s">
        <v>10</v>
      </c>
      <c r="C89" s="74"/>
      <c r="D89" s="74"/>
      <c r="E89" s="79">
        <v>38819</v>
      </c>
      <c r="F89" s="80"/>
      <c r="G89" s="81"/>
      <c r="H89" s="23">
        <v>1126</v>
      </c>
      <c r="J89" s="12"/>
      <c r="K89" s="13">
        <f>E84</f>
        <v>110</v>
      </c>
      <c r="L89" s="14">
        <f>H84</f>
        <v>98</v>
      </c>
      <c r="M89" s="10"/>
      <c r="N89" s="10"/>
      <c r="O89" s="10"/>
      <c r="P89" s="10"/>
      <c r="Q89" s="12"/>
      <c r="R89" s="13">
        <f>E99</f>
        <v>2762</v>
      </c>
      <c r="S89" s="14">
        <f>H99</f>
        <v>352</v>
      </c>
      <c r="T89" s="10"/>
      <c r="U89" s="10"/>
      <c r="V89" s="10"/>
    </row>
    <row r="90" spans="2:22" ht="15.75">
      <c r="B90" s="74" t="s">
        <v>8</v>
      </c>
      <c r="C90" s="74"/>
      <c r="D90" s="74"/>
      <c r="E90" s="79">
        <v>2420</v>
      </c>
      <c r="F90" s="80"/>
      <c r="G90" s="81"/>
      <c r="H90" s="23">
        <v>259</v>
      </c>
      <c r="J90" s="11" t="s">
        <v>107</v>
      </c>
      <c r="K90" s="11" t="s">
        <v>108</v>
      </c>
      <c r="L90" s="11" t="s">
        <v>109</v>
      </c>
      <c r="M90" s="10"/>
      <c r="N90" s="10"/>
      <c r="O90" s="10"/>
      <c r="P90" s="10"/>
      <c r="Q90" s="11" t="s">
        <v>107</v>
      </c>
      <c r="R90" s="11" t="s">
        <v>108</v>
      </c>
      <c r="S90" s="11" t="s">
        <v>109</v>
      </c>
      <c r="T90" s="10"/>
      <c r="U90" s="10"/>
      <c r="V90" s="10"/>
    </row>
    <row r="91" spans="2:22" ht="15.75">
      <c r="B91" s="74" t="s">
        <v>11</v>
      </c>
      <c r="C91" s="74"/>
      <c r="D91" s="74"/>
      <c r="E91" s="82">
        <v>376</v>
      </c>
      <c r="F91" s="83"/>
      <c r="G91" s="84"/>
      <c r="H91" s="23">
        <v>120</v>
      </c>
      <c r="J91" s="12"/>
      <c r="K91" s="13">
        <f>E85</f>
        <v>12</v>
      </c>
      <c r="L91" s="14">
        <f>H85</f>
        <v>16</v>
      </c>
      <c r="M91" s="10"/>
      <c r="N91" s="10"/>
      <c r="O91" s="10"/>
      <c r="Q91" s="12"/>
      <c r="R91" s="13">
        <f>E100</f>
        <v>1396</v>
      </c>
      <c r="S91" s="14">
        <f>H100</f>
        <v>288</v>
      </c>
      <c r="T91" s="10"/>
      <c r="U91" s="10"/>
      <c r="V91" s="10"/>
    </row>
    <row r="92" spans="2:22" ht="15.75">
      <c r="B92" s="74" t="s">
        <v>12</v>
      </c>
      <c r="C92" s="74"/>
      <c r="D92" s="74"/>
      <c r="E92" s="79">
        <v>2421</v>
      </c>
      <c r="F92" s="80"/>
      <c r="G92" s="81"/>
      <c r="H92" s="23">
        <v>312</v>
      </c>
      <c r="J92" s="11" t="s">
        <v>104</v>
      </c>
      <c r="K92" s="11" t="s">
        <v>110</v>
      </c>
      <c r="L92" s="11" t="s">
        <v>111</v>
      </c>
      <c r="Q92" s="11" t="s">
        <v>104</v>
      </c>
      <c r="R92" s="11" t="s">
        <v>110</v>
      </c>
      <c r="S92" s="11" t="s">
        <v>111</v>
      </c>
    </row>
    <row r="93" spans="2:22" ht="15.75">
      <c r="B93" s="74" t="s">
        <v>13</v>
      </c>
      <c r="C93" s="74"/>
      <c r="D93" s="74"/>
      <c r="E93" s="79">
        <v>1051</v>
      </c>
      <c r="F93" s="80"/>
      <c r="G93" s="81"/>
      <c r="H93" s="23">
        <v>200</v>
      </c>
      <c r="J93" s="12"/>
      <c r="K93" s="13">
        <f>E86</f>
        <v>0</v>
      </c>
      <c r="L93" s="14">
        <f>H86</f>
        <v>34</v>
      </c>
      <c r="Q93" s="12"/>
      <c r="R93" s="13">
        <f>E101</f>
        <v>502</v>
      </c>
      <c r="S93" s="14">
        <f>H101</f>
        <v>197</v>
      </c>
    </row>
    <row r="94" spans="2:22" ht="15.75">
      <c r="B94" s="74" t="s">
        <v>14</v>
      </c>
      <c r="C94" s="74"/>
      <c r="D94" s="74"/>
      <c r="E94" s="82">
        <v>470</v>
      </c>
      <c r="F94" s="83"/>
      <c r="G94" s="84"/>
      <c r="H94" s="23">
        <v>158</v>
      </c>
      <c r="J94" s="11" t="s">
        <v>107</v>
      </c>
      <c r="K94" s="11" t="s">
        <v>112</v>
      </c>
      <c r="L94" s="11" t="s">
        <v>113</v>
      </c>
      <c r="Q94" s="11" t="s">
        <v>107</v>
      </c>
      <c r="R94" s="11" t="s">
        <v>112</v>
      </c>
      <c r="S94" s="11" t="s">
        <v>113</v>
      </c>
    </row>
    <row r="95" spans="2:22" ht="15.75">
      <c r="B95" s="74" t="s">
        <v>15</v>
      </c>
      <c r="C95" s="74"/>
      <c r="D95" s="74"/>
      <c r="E95" s="82">
        <v>838</v>
      </c>
      <c r="F95" s="83"/>
      <c r="G95" s="84"/>
      <c r="H95" s="23">
        <v>178</v>
      </c>
      <c r="J95" s="12"/>
      <c r="K95" s="13">
        <f>E87</f>
        <v>0</v>
      </c>
      <c r="L95" s="14">
        <f>H87</f>
        <v>34</v>
      </c>
      <c r="Q95" s="12"/>
      <c r="R95" s="13">
        <f>E102</f>
        <v>819</v>
      </c>
      <c r="S95" s="14">
        <f>H102</f>
        <v>192</v>
      </c>
    </row>
    <row r="96" spans="2:22">
      <c r="B96" s="74" t="s">
        <v>16</v>
      </c>
      <c r="C96" s="74"/>
      <c r="D96" s="74"/>
      <c r="E96" s="79">
        <v>38844</v>
      </c>
      <c r="F96" s="80"/>
      <c r="G96" s="81"/>
      <c r="H96" s="23">
        <v>1112</v>
      </c>
    </row>
    <row r="97" spans="1:22">
      <c r="B97" s="74" t="s">
        <v>8</v>
      </c>
      <c r="C97" s="74"/>
      <c r="D97" s="74"/>
      <c r="E97" s="79">
        <v>2208</v>
      </c>
      <c r="F97" s="80"/>
      <c r="G97" s="81"/>
      <c r="H97" s="23">
        <v>222</v>
      </c>
      <c r="M97" t="s">
        <v>117</v>
      </c>
      <c r="N97" t="s">
        <v>6</v>
      </c>
      <c r="O97" t="s">
        <v>118</v>
      </c>
      <c r="P97" t="s">
        <v>6</v>
      </c>
    </row>
    <row r="98" spans="1:22">
      <c r="B98" s="74" t="s">
        <v>11</v>
      </c>
      <c r="C98" s="74"/>
      <c r="D98" s="74"/>
      <c r="E98" s="82">
        <v>266</v>
      </c>
      <c r="F98" s="83"/>
      <c r="G98" s="84"/>
      <c r="H98" s="23">
        <v>111</v>
      </c>
      <c r="M98" s="40">
        <f>U73</f>
        <v>15529</v>
      </c>
      <c r="N98" s="40">
        <f>V73</f>
        <v>787.14611096034764</v>
      </c>
      <c r="O98" s="40">
        <f>N73</f>
        <v>794</v>
      </c>
      <c r="P98" s="40">
        <f>O73</f>
        <v>261.54349542666893</v>
      </c>
    </row>
    <row r="99" spans="1:22">
      <c r="B99" s="74" t="s">
        <v>12</v>
      </c>
      <c r="C99" s="74"/>
      <c r="D99" s="74"/>
      <c r="E99" s="79">
        <v>2762</v>
      </c>
      <c r="F99" s="80"/>
      <c r="G99" s="81"/>
      <c r="H99" s="23">
        <v>352</v>
      </c>
    </row>
    <row r="100" spans="1:22">
      <c r="B100" s="74" t="s">
        <v>13</v>
      </c>
      <c r="C100" s="74"/>
      <c r="D100" s="74"/>
      <c r="E100" s="82">
        <v>1396</v>
      </c>
      <c r="F100" s="83"/>
      <c r="G100" s="84"/>
      <c r="H100" s="23">
        <v>288</v>
      </c>
    </row>
    <row r="101" spans="1:22">
      <c r="B101" s="74" t="s">
        <v>14</v>
      </c>
      <c r="C101" s="74"/>
      <c r="D101" s="74"/>
      <c r="E101" s="82">
        <v>502</v>
      </c>
      <c r="F101" s="83"/>
      <c r="G101" s="84"/>
      <c r="H101" s="23">
        <v>197</v>
      </c>
    </row>
    <row r="102" spans="1:22">
      <c r="B102" s="74" t="s">
        <v>15</v>
      </c>
      <c r="C102" s="74"/>
      <c r="D102" s="74"/>
      <c r="E102" s="82">
        <v>819</v>
      </c>
      <c r="F102" s="83"/>
      <c r="G102" s="84"/>
      <c r="H102" s="23">
        <v>192</v>
      </c>
    </row>
    <row r="106" spans="1:22">
      <c r="A106" s="2">
        <v>2020</v>
      </c>
      <c r="J106" s="77" t="s">
        <v>54</v>
      </c>
      <c r="K106" s="78"/>
      <c r="L106" s="78"/>
      <c r="M106" s="78"/>
      <c r="N106" s="78"/>
      <c r="O106" s="78"/>
      <c r="P106" s="25"/>
      <c r="Q106" s="77" t="s">
        <v>55</v>
      </c>
      <c r="R106" s="77"/>
      <c r="S106" s="77"/>
      <c r="T106" s="77"/>
      <c r="U106" s="77"/>
      <c r="V106" s="77"/>
    </row>
    <row r="107" spans="1:22" ht="15.75">
      <c r="B107" s="74" t="s">
        <v>7</v>
      </c>
      <c r="C107" s="74"/>
      <c r="D107" s="74"/>
      <c r="E107" s="79">
        <v>83660</v>
      </c>
      <c r="F107" s="80"/>
      <c r="G107" s="81"/>
      <c r="H107" s="24">
        <v>1589</v>
      </c>
      <c r="J107" s="11" t="s">
        <v>78</v>
      </c>
      <c r="K107" s="11" t="s">
        <v>79</v>
      </c>
      <c r="L107" s="11" t="s">
        <v>80</v>
      </c>
      <c r="M107" s="10"/>
      <c r="N107" s="10" t="s">
        <v>81</v>
      </c>
      <c r="O107" s="11" t="s">
        <v>82</v>
      </c>
      <c r="P107" s="16"/>
      <c r="Q107" s="11" t="s">
        <v>78</v>
      </c>
      <c r="R107" s="11" t="s">
        <v>79</v>
      </c>
      <c r="S107" s="11" t="s">
        <v>80</v>
      </c>
      <c r="T107" s="10"/>
      <c r="U107" s="10" t="s">
        <v>81</v>
      </c>
      <c r="V107" s="11" t="s">
        <v>82</v>
      </c>
    </row>
    <row r="108" spans="1:22" ht="15.75">
      <c r="B108" s="74" t="s">
        <v>9</v>
      </c>
      <c r="C108" s="74"/>
      <c r="D108" s="74"/>
      <c r="E108" s="79">
        <v>11011</v>
      </c>
      <c r="F108" s="80"/>
      <c r="G108" s="81"/>
      <c r="H108" s="23">
        <v>1291</v>
      </c>
      <c r="J108" s="12"/>
      <c r="K108" s="13">
        <f>E110</f>
        <v>276</v>
      </c>
      <c r="L108" s="14">
        <f>H110</f>
        <v>142</v>
      </c>
      <c r="M108" s="15"/>
      <c r="N108" s="16">
        <f>K108+K110+K112+K114+K116+K118+K120+K122+K124+K126+K128+K130</f>
        <v>961</v>
      </c>
      <c r="O108" s="16">
        <f>SQRT(((L108)^2)+((L110)^2)+((L112)^2)+((L114)^2)+((L116)^2)+((L118)^2)+((L120)^2)+((L122)^2)+((L124)^2)+((L126)^2)+((L128)^2)+((L130)^2))</f>
        <v>257.88951122525322</v>
      </c>
      <c r="P108" s="10"/>
      <c r="Q108" s="12"/>
      <c r="R108" s="13">
        <f>E125</f>
        <v>2327</v>
      </c>
      <c r="S108" s="14">
        <f>H125</f>
        <v>248</v>
      </c>
      <c r="T108" s="15"/>
      <c r="U108" s="16">
        <f>R108+R110+R112+R114+R116+R118+R120+R122+R124+R126+R128+R130</f>
        <v>14600</v>
      </c>
      <c r="V108" s="16">
        <f>SQRT(((S108)^2)+((S110)^2)+((S112)^2)+((S114)^2)+((S116)^2)+((S118)^2)+((S120)^2)+((S122)^2)+((S124)^2)+((S126)^2)+((S128)^2)+((S130)^2))</f>
        <v>803.72321106211689</v>
      </c>
    </row>
    <row r="109" spans="1:22" ht="15.6" customHeight="1">
      <c r="B109" s="74" t="s">
        <v>10</v>
      </c>
      <c r="C109" s="74"/>
      <c r="D109" s="74"/>
      <c r="E109" s="79">
        <v>5712</v>
      </c>
      <c r="F109" s="80"/>
      <c r="G109" s="81"/>
      <c r="H109" s="23">
        <v>777</v>
      </c>
      <c r="J109" s="11" t="s">
        <v>83</v>
      </c>
      <c r="K109" s="11" t="s">
        <v>84</v>
      </c>
      <c r="L109" s="11" t="s">
        <v>85</v>
      </c>
      <c r="M109" s="10"/>
      <c r="N109" s="10"/>
      <c r="O109" s="10"/>
      <c r="P109" s="10"/>
      <c r="Q109" s="11" t="s">
        <v>83</v>
      </c>
      <c r="R109" s="11" t="s">
        <v>84</v>
      </c>
      <c r="S109" s="11" t="s">
        <v>85</v>
      </c>
      <c r="T109" s="10"/>
      <c r="U109" s="10"/>
      <c r="V109" s="10"/>
    </row>
    <row r="110" spans="1:22" ht="15" customHeight="1">
      <c r="B110" s="74" t="s">
        <v>8</v>
      </c>
      <c r="C110" s="74"/>
      <c r="D110" s="74"/>
      <c r="E110" s="82">
        <v>276</v>
      </c>
      <c r="F110" s="83"/>
      <c r="G110" s="84"/>
      <c r="H110" s="23">
        <v>142</v>
      </c>
      <c r="J110" s="12"/>
      <c r="K110" s="13">
        <f>E111</f>
        <v>13</v>
      </c>
      <c r="L110" s="14">
        <f>H111</f>
        <v>17</v>
      </c>
      <c r="M110" s="10"/>
      <c r="N110" s="10"/>
      <c r="O110" s="10"/>
      <c r="P110" s="10"/>
      <c r="Q110" s="12"/>
      <c r="R110" s="13">
        <f>E126</f>
        <v>327</v>
      </c>
      <c r="S110" s="14">
        <f>H126</f>
        <v>110</v>
      </c>
      <c r="T110" s="10"/>
      <c r="U110" s="10"/>
      <c r="V110" s="10"/>
    </row>
    <row r="111" spans="1:22" ht="15" customHeight="1">
      <c r="B111" s="74" t="s">
        <v>11</v>
      </c>
      <c r="C111" s="74"/>
      <c r="D111" s="74"/>
      <c r="E111" s="82">
        <v>13</v>
      </c>
      <c r="F111" s="83"/>
      <c r="G111" s="84"/>
      <c r="H111" s="23">
        <v>17</v>
      </c>
      <c r="J111" s="11" t="s">
        <v>86</v>
      </c>
      <c r="K111" s="11" t="s">
        <v>87</v>
      </c>
      <c r="L111" s="11" t="s">
        <v>88</v>
      </c>
      <c r="M111" s="10"/>
      <c r="N111" s="10"/>
      <c r="O111" s="10"/>
      <c r="P111" s="10"/>
      <c r="Q111" s="11" t="s">
        <v>86</v>
      </c>
      <c r="R111" s="11" t="s">
        <v>87</v>
      </c>
      <c r="S111" s="11" t="s">
        <v>88</v>
      </c>
      <c r="T111" s="10"/>
      <c r="U111" s="10"/>
      <c r="V111" s="10"/>
    </row>
    <row r="112" spans="1:22" ht="15" customHeight="1">
      <c r="B112" s="74" t="s">
        <v>12</v>
      </c>
      <c r="C112" s="74"/>
      <c r="D112" s="74"/>
      <c r="E112" s="82">
        <v>182</v>
      </c>
      <c r="F112" s="83"/>
      <c r="G112" s="84"/>
      <c r="H112" s="23">
        <v>94</v>
      </c>
      <c r="J112" s="12"/>
      <c r="K112" s="13">
        <f>E112</f>
        <v>182</v>
      </c>
      <c r="L112" s="14">
        <f>H112</f>
        <v>94</v>
      </c>
      <c r="M112" s="10"/>
      <c r="N112" s="10"/>
      <c r="O112" s="10"/>
      <c r="P112" s="10"/>
      <c r="Q112" s="12"/>
      <c r="R112" s="13">
        <f>E127</f>
        <v>2282</v>
      </c>
      <c r="S112" s="14">
        <f>H127</f>
        <v>330</v>
      </c>
      <c r="T112" s="10"/>
      <c r="U112" s="10"/>
      <c r="V112" s="10"/>
    </row>
    <row r="113" spans="2:22" ht="15" customHeight="1">
      <c r="B113" s="74" t="s">
        <v>13</v>
      </c>
      <c r="C113" s="74"/>
      <c r="D113" s="74"/>
      <c r="E113" s="82">
        <v>58</v>
      </c>
      <c r="F113" s="83"/>
      <c r="G113" s="84"/>
      <c r="H113" s="23">
        <v>68</v>
      </c>
      <c r="J113" s="11" t="s">
        <v>89</v>
      </c>
      <c r="K113" s="11" t="s">
        <v>90</v>
      </c>
      <c r="L113" s="11" t="s">
        <v>91</v>
      </c>
      <c r="M113" s="10"/>
      <c r="N113" s="10"/>
      <c r="O113" s="10"/>
      <c r="P113" s="10"/>
      <c r="Q113" s="11" t="s">
        <v>89</v>
      </c>
      <c r="R113" s="11" t="s">
        <v>90</v>
      </c>
      <c r="S113" s="11" t="s">
        <v>91</v>
      </c>
      <c r="T113" s="10"/>
      <c r="U113" s="10"/>
      <c r="V113" s="10"/>
    </row>
    <row r="114" spans="2:22" ht="15" customHeight="1">
      <c r="B114" s="74" t="s">
        <v>14</v>
      </c>
      <c r="C114" s="74"/>
      <c r="D114" s="74"/>
      <c r="E114" s="82">
        <v>0</v>
      </c>
      <c r="F114" s="83"/>
      <c r="G114" s="84"/>
      <c r="H114" s="23">
        <v>33</v>
      </c>
      <c r="J114" s="12"/>
      <c r="K114" s="13">
        <f>E113</f>
        <v>58</v>
      </c>
      <c r="L114" s="14">
        <f>H113</f>
        <v>68</v>
      </c>
      <c r="M114" s="10"/>
      <c r="N114" s="10"/>
      <c r="O114" s="10"/>
      <c r="P114" s="10"/>
      <c r="Q114" s="12"/>
      <c r="R114" s="13">
        <f>E128</f>
        <v>1089</v>
      </c>
      <c r="S114" s="14">
        <f>H128</f>
        <v>285</v>
      </c>
      <c r="T114" s="10"/>
      <c r="U114" s="10"/>
      <c r="V114" s="10"/>
    </row>
    <row r="115" spans="2:22" ht="15" customHeight="1">
      <c r="B115" s="74" t="s">
        <v>15</v>
      </c>
      <c r="C115" s="74"/>
      <c r="D115" s="74"/>
      <c r="E115" s="82">
        <v>89</v>
      </c>
      <c r="F115" s="83"/>
      <c r="G115" s="84"/>
      <c r="H115" s="23">
        <v>76</v>
      </c>
      <c r="J115" s="11" t="s">
        <v>92</v>
      </c>
      <c r="K115" s="11" t="s">
        <v>93</v>
      </c>
      <c r="L115" s="11" t="s">
        <v>94</v>
      </c>
      <c r="M115" s="10"/>
      <c r="N115" s="10"/>
      <c r="O115" s="10"/>
      <c r="P115" s="10"/>
      <c r="Q115" s="11" t="s">
        <v>92</v>
      </c>
      <c r="R115" s="11" t="s">
        <v>93</v>
      </c>
      <c r="S115" s="11" t="s">
        <v>94</v>
      </c>
      <c r="T115" s="10"/>
      <c r="U115" s="10"/>
      <c r="V115" s="10"/>
    </row>
    <row r="116" spans="2:22" ht="15" customHeight="1">
      <c r="B116" s="74" t="s">
        <v>16</v>
      </c>
      <c r="C116" s="74"/>
      <c r="D116" s="74"/>
      <c r="E116" s="79">
        <v>5299</v>
      </c>
      <c r="F116" s="80"/>
      <c r="G116" s="81"/>
      <c r="H116" s="23">
        <v>758</v>
      </c>
      <c r="J116" s="12"/>
      <c r="K116" s="13">
        <f>E114</f>
        <v>0</v>
      </c>
      <c r="L116" s="14">
        <f>H114</f>
        <v>33</v>
      </c>
      <c r="M116" s="10"/>
      <c r="N116" s="10"/>
      <c r="O116" s="10"/>
      <c r="P116" s="10"/>
      <c r="Q116" s="12"/>
      <c r="R116" s="13">
        <f>E129</f>
        <v>408</v>
      </c>
      <c r="S116" s="14">
        <f>H129</f>
        <v>119</v>
      </c>
      <c r="T116" s="10"/>
      <c r="U116" s="10"/>
      <c r="V116" s="10"/>
    </row>
    <row r="117" spans="2:22" ht="15" customHeight="1">
      <c r="B117" s="74" t="s">
        <v>8</v>
      </c>
      <c r="C117" s="74"/>
      <c r="D117" s="74"/>
      <c r="E117" s="82">
        <v>194</v>
      </c>
      <c r="F117" s="83"/>
      <c r="G117" s="84"/>
      <c r="H117" s="23">
        <v>114</v>
      </c>
      <c r="J117" s="11" t="s">
        <v>95</v>
      </c>
      <c r="K117" s="11" t="s">
        <v>96</v>
      </c>
      <c r="L117" s="11" t="s">
        <v>97</v>
      </c>
      <c r="M117" s="10"/>
      <c r="N117" s="10"/>
      <c r="O117" s="10"/>
      <c r="P117" s="10"/>
      <c r="Q117" s="11" t="s">
        <v>95</v>
      </c>
      <c r="R117" s="11" t="s">
        <v>96</v>
      </c>
      <c r="S117" s="11" t="s">
        <v>97</v>
      </c>
      <c r="T117" s="10"/>
      <c r="U117" s="10"/>
      <c r="V117" s="10"/>
    </row>
    <row r="118" spans="2:22" ht="15" customHeight="1">
      <c r="B118" s="74" t="s">
        <v>11</v>
      </c>
      <c r="C118" s="74"/>
      <c r="D118" s="74"/>
      <c r="E118" s="82">
        <v>0</v>
      </c>
      <c r="F118" s="83"/>
      <c r="G118" s="84"/>
      <c r="H118" s="23">
        <v>33</v>
      </c>
      <c r="J118" s="12"/>
      <c r="K118" s="13">
        <f>E115</f>
        <v>89</v>
      </c>
      <c r="L118" s="14">
        <f>H115</f>
        <v>76</v>
      </c>
      <c r="M118" s="10"/>
      <c r="N118" s="10"/>
      <c r="O118" s="10"/>
      <c r="P118" s="10"/>
      <c r="Q118" s="12"/>
      <c r="R118" s="13">
        <f>E130</f>
        <v>817</v>
      </c>
      <c r="S118" s="14">
        <f>H130</f>
        <v>150</v>
      </c>
      <c r="T118" s="10"/>
      <c r="U118" s="10"/>
      <c r="V118" s="10"/>
    </row>
    <row r="119" spans="2:22" ht="15" customHeight="1">
      <c r="B119" s="74" t="s">
        <v>12</v>
      </c>
      <c r="C119" s="74"/>
      <c r="D119" s="74"/>
      <c r="E119" s="82">
        <v>129</v>
      </c>
      <c r="F119" s="83"/>
      <c r="G119" s="84"/>
      <c r="H119" s="23">
        <v>95</v>
      </c>
      <c r="J119" s="11" t="s">
        <v>98</v>
      </c>
      <c r="K119" s="11" t="s">
        <v>99</v>
      </c>
      <c r="L119" s="11" t="s">
        <v>100</v>
      </c>
      <c r="M119" s="10"/>
      <c r="N119" s="10"/>
      <c r="O119" s="10"/>
      <c r="P119" s="10"/>
      <c r="Q119" s="11" t="s">
        <v>98</v>
      </c>
      <c r="R119" s="11" t="s">
        <v>99</v>
      </c>
      <c r="S119" s="11" t="s">
        <v>100</v>
      </c>
      <c r="T119" s="10"/>
      <c r="U119" s="10"/>
      <c r="V119" s="10"/>
    </row>
    <row r="120" spans="2:22" ht="15" customHeight="1">
      <c r="B120" s="74" t="s">
        <v>13</v>
      </c>
      <c r="C120" s="74"/>
      <c r="D120" s="74"/>
      <c r="E120" s="82">
        <v>20</v>
      </c>
      <c r="F120" s="83"/>
      <c r="G120" s="84"/>
      <c r="H120" s="23">
        <v>21</v>
      </c>
      <c r="J120" s="12"/>
      <c r="K120" s="13">
        <f>E117</f>
        <v>194</v>
      </c>
      <c r="L120" s="14">
        <f>H117</f>
        <v>114</v>
      </c>
      <c r="M120" s="10"/>
      <c r="N120" s="10"/>
      <c r="O120" s="10"/>
      <c r="P120" s="10"/>
      <c r="Q120" s="12"/>
      <c r="R120" s="13">
        <f>E132</f>
        <v>2118</v>
      </c>
      <c r="S120" s="14">
        <f>H132</f>
        <v>274</v>
      </c>
      <c r="T120" s="10"/>
      <c r="U120" s="10"/>
      <c r="V120" s="10"/>
    </row>
    <row r="121" spans="2:22" ht="15" customHeight="1">
      <c r="B121" s="74" t="s">
        <v>14</v>
      </c>
      <c r="C121" s="74"/>
      <c r="D121" s="74"/>
      <c r="E121" s="82">
        <v>0</v>
      </c>
      <c r="F121" s="83"/>
      <c r="G121" s="84"/>
      <c r="H121" s="23">
        <v>33</v>
      </c>
      <c r="J121" s="11" t="s">
        <v>101</v>
      </c>
      <c r="K121" s="11" t="s">
        <v>102</v>
      </c>
      <c r="L121" s="11" t="s">
        <v>103</v>
      </c>
      <c r="M121" s="10"/>
      <c r="N121" s="10"/>
      <c r="O121" s="10"/>
      <c r="P121" s="10"/>
      <c r="Q121" s="11" t="s">
        <v>101</v>
      </c>
      <c r="R121" s="11" t="s">
        <v>102</v>
      </c>
      <c r="S121" s="11" t="s">
        <v>103</v>
      </c>
      <c r="T121" s="10"/>
      <c r="U121" s="10"/>
      <c r="V121" s="10"/>
    </row>
    <row r="122" spans="2:22" ht="15" customHeight="1">
      <c r="B122" s="74" t="s">
        <v>15</v>
      </c>
      <c r="C122" s="74"/>
      <c r="D122" s="74"/>
      <c r="E122" s="82">
        <v>0</v>
      </c>
      <c r="F122" s="83"/>
      <c r="G122" s="84"/>
      <c r="H122" s="23">
        <v>33</v>
      </c>
      <c r="J122" s="12"/>
      <c r="K122" s="13">
        <f>E118</f>
        <v>0</v>
      </c>
      <c r="L122" s="14">
        <f>H118</f>
        <v>33</v>
      </c>
      <c r="M122" s="10"/>
      <c r="N122" s="10"/>
      <c r="O122" s="10"/>
      <c r="P122" s="10"/>
      <c r="Q122" s="12"/>
      <c r="R122" s="13">
        <f>E133</f>
        <v>164</v>
      </c>
      <c r="S122" s="14">
        <f>H133</f>
        <v>97</v>
      </c>
      <c r="T122" s="10"/>
      <c r="U122" s="10"/>
      <c r="V122" s="10"/>
    </row>
    <row r="123" spans="2:22" ht="15" customHeight="1">
      <c r="B123" s="74" t="s">
        <v>53</v>
      </c>
      <c r="C123" s="74"/>
      <c r="D123" s="74"/>
      <c r="E123" s="79">
        <v>72649</v>
      </c>
      <c r="F123" s="80"/>
      <c r="G123" s="81"/>
      <c r="H123" s="24">
        <v>1898</v>
      </c>
      <c r="J123" s="11" t="s">
        <v>104</v>
      </c>
      <c r="K123" s="11" t="s">
        <v>105</v>
      </c>
      <c r="L123" s="11" t="s">
        <v>106</v>
      </c>
      <c r="M123" s="10"/>
      <c r="N123" s="10"/>
      <c r="O123" s="10"/>
      <c r="P123" s="10"/>
      <c r="Q123" s="11" t="s">
        <v>104</v>
      </c>
      <c r="R123" s="11" t="s">
        <v>105</v>
      </c>
      <c r="S123" s="11" t="s">
        <v>106</v>
      </c>
      <c r="T123" s="10"/>
      <c r="U123" s="10"/>
      <c r="V123" s="10"/>
    </row>
    <row r="124" spans="2:22" ht="15" customHeight="1">
      <c r="B124" s="74" t="s">
        <v>10</v>
      </c>
      <c r="C124" s="74"/>
      <c r="D124" s="74"/>
      <c r="E124" s="79">
        <v>36454</v>
      </c>
      <c r="F124" s="80"/>
      <c r="G124" s="81"/>
      <c r="H124" s="23">
        <v>1051</v>
      </c>
      <c r="J124" s="12"/>
      <c r="K124" s="13">
        <f>E119</f>
        <v>129</v>
      </c>
      <c r="L124" s="14">
        <f>H119</f>
        <v>95</v>
      </c>
      <c r="M124" s="10"/>
      <c r="N124" s="10"/>
      <c r="O124" s="10"/>
      <c r="P124" s="10"/>
      <c r="Q124" s="12"/>
      <c r="R124" s="13">
        <f>E134</f>
        <v>2575</v>
      </c>
      <c r="S124" s="14">
        <f>H134</f>
        <v>382</v>
      </c>
      <c r="T124" s="10"/>
      <c r="U124" s="10"/>
      <c r="V124" s="10"/>
    </row>
    <row r="125" spans="2:22" ht="15" customHeight="1">
      <c r="B125" s="74" t="s">
        <v>8</v>
      </c>
      <c r="C125" s="74"/>
      <c r="D125" s="74"/>
      <c r="E125" s="79">
        <v>2327</v>
      </c>
      <c r="F125" s="80"/>
      <c r="G125" s="81"/>
      <c r="H125" s="23">
        <v>248</v>
      </c>
      <c r="J125" s="11" t="s">
        <v>107</v>
      </c>
      <c r="K125" s="11" t="s">
        <v>108</v>
      </c>
      <c r="L125" s="11" t="s">
        <v>109</v>
      </c>
      <c r="M125" s="10"/>
      <c r="N125" s="10"/>
      <c r="O125" s="10"/>
      <c r="P125" s="10"/>
      <c r="Q125" s="11" t="s">
        <v>107</v>
      </c>
      <c r="R125" s="11" t="s">
        <v>108</v>
      </c>
      <c r="S125" s="11" t="s">
        <v>109</v>
      </c>
      <c r="T125" s="10"/>
      <c r="U125" s="10"/>
      <c r="V125" s="10"/>
    </row>
    <row r="126" spans="2:22" ht="15" customHeight="1">
      <c r="B126" s="74" t="s">
        <v>11</v>
      </c>
      <c r="C126" s="74"/>
      <c r="D126" s="74"/>
      <c r="E126" s="82">
        <v>327</v>
      </c>
      <c r="F126" s="83"/>
      <c r="G126" s="84"/>
      <c r="H126" s="23">
        <v>110</v>
      </c>
      <c r="J126" s="12"/>
      <c r="K126" s="13">
        <f>E120</f>
        <v>20</v>
      </c>
      <c r="L126" s="14">
        <f>H120</f>
        <v>21</v>
      </c>
      <c r="M126" s="10"/>
      <c r="N126" s="10"/>
      <c r="O126" s="10"/>
      <c r="Q126" s="12"/>
      <c r="R126" s="13">
        <f>E135</f>
        <v>1235</v>
      </c>
      <c r="S126" s="14">
        <f>H135</f>
        <v>220</v>
      </c>
      <c r="T126" s="10"/>
      <c r="U126" s="10"/>
      <c r="V126" s="10"/>
    </row>
    <row r="127" spans="2:22" ht="15" customHeight="1">
      <c r="B127" s="74" t="s">
        <v>12</v>
      </c>
      <c r="C127" s="74"/>
      <c r="D127" s="74"/>
      <c r="E127" s="79">
        <v>2282</v>
      </c>
      <c r="F127" s="80"/>
      <c r="G127" s="81"/>
      <c r="H127" s="23">
        <v>330</v>
      </c>
      <c r="J127" s="11" t="s">
        <v>104</v>
      </c>
      <c r="K127" s="11" t="s">
        <v>110</v>
      </c>
      <c r="L127" s="11" t="s">
        <v>111</v>
      </c>
      <c r="Q127" s="11" t="s">
        <v>104</v>
      </c>
      <c r="R127" s="11" t="s">
        <v>110</v>
      </c>
      <c r="S127" s="11" t="s">
        <v>111</v>
      </c>
    </row>
    <row r="128" spans="2:22" ht="15" customHeight="1">
      <c r="B128" s="74" t="s">
        <v>13</v>
      </c>
      <c r="C128" s="74"/>
      <c r="D128" s="74"/>
      <c r="E128" s="79">
        <v>1089</v>
      </c>
      <c r="F128" s="80"/>
      <c r="G128" s="81"/>
      <c r="H128" s="23">
        <v>285</v>
      </c>
      <c r="J128" s="12"/>
      <c r="K128" s="13">
        <f>E121</f>
        <v>0</v>
      </c>
      <c r="L128" s="14">
        <f>H121</f>
        <v>33</v>
      </c>
      <c r="Q128" s="12"/>
      <c r="R128" s="13">
        <f>E136</f>
        <v>572</v>
      </c>
      <c r="S128" s="14">
        <f>H136</f>
        <v>206</v>
      </c>
    </row>
    <row r="129" spans="1:22" ht="15" customHeight="1">
      <c r="B129" s="74" t="s">
        <v>14</v>
      </c>
      <c r="C129" s="74"/>
      <c r="D129" s="74"/>
      <c r="E129" s="82">
        <v>408</v>
      </c>
      <c r="F129" s="83"/>
      <c r="G129" s="84"/>
      <c r="H129" s="23">
        <v>119</v>
      </c>
      <c r="J129" s="11" t="s">
        <v>107</v>
      </c>
      <c r="K129" s="11" t="s">
        <v>112</v>
      </c>
      <c r="L129" s="11" t="s">
        <v>113</v>
      </c>
      <c r="Q129" s="11" t="s">
        <v>107</v>
      </c>
      <c r="R129" s="11" t="s">
        <v>112</v>
      </c>
      <c r="S129" s="11" t="s">
        <v>113</v>
      </c>
    </row>
    <row r="130" spans="1:22" ht="15" customHeight="1">
      <c r="B130" s="74" t="s">
        <v>15</v>
      </c>
      <c r="C130" s="74"/>
      <c r="D130" s="74"/>
      <c r="E130" s="82">
        <v>817</v>
      </c>
      <c r="F130" s="83"/>
      <c r="G130" s="84"/>
      <c r="H130" s="23">
        <v>150</v>
      </c>
      <c r="J130" s="12"/>
      <c r="K130" s="13">
        <f>E122</f>
        <v>0</v>
      </c>
      <c r="L130" s="14">
        <f>H122</f>
        <v>33</v>
      </c>
      <c r="Q130" s="12"/>
      <c r="R130" s="13">
        <f>E137</f>
        <v>686</v>
      </c>
      <c r="S130" s="14">
        <f>H137</f>
        <v>156</v>
      </c>
    </row>
    <row r="131" spans="1:22" ht="15" customHeight="1">
      <c r="B131" s="74" t="s">
        <v>16</v>
      </c>
      <c r="C131" s="74"/>
      <c r="D131" s="74"/>
      <c r="E131" s="79">
        <v>36195</v>
      </c>
      <c r="F131" s="80"/>
      <c r="G131" s="81"/>
      <c r="H131" s="23">
        <v>1181</v>
      </c>
    </row>
    <row r="132" spans="1:22">
      <c r="B132" s="74" t="s">
        <v>8</v>
      </c>
      <c r="C132" s="74"/>
      <c r="D132" s="74"/>
      <c r="E132" s="79">
        <v>2118</v>
      </c>
      <c r="F132" s="80"/>
      <c r="G132" s="81"/>
      <c r="H132" s="23">
        <v>274</v>
      </c>
      <c r="M132" t="s">
        <v>117</v>
      </c>
      <c r="N132" t="s">
        <v>6</v>
      </c>
      <c r="O132" t="s">
        <v>118</v>
      </c>
      <c r="P132" t="s">
        <v>6</v>
      </c>
    </row>
    <row r="133" spans="1:22" ht="13.9" customHeight="1">
      <c r="B133" s="74" t="s">
        <v>11</v>
      </c>
      <c r="C133" s="74"/>
      <c r="D133" s="74"/>
      <c r="E133" s="82">
        <v>164</v>
      </c>
      <c r="F133" s="83"/>
      <c r="G133" s="84"/>
      <c r="H133" s="23">
        <v>97</v>
      </c>
      <c r="M133" s="40">
        <f>U108</f>
        <v>14600</v>
      </c>
      <c r="N133" s="40">
        <f>V108</f>
        <v>803.72321106211689</v>
      </c>
      <c r="O133" s="40">
        <f>N108</f>
        <v>961</v>
      </c>
      <c r="P133" s="40">
        <f>O108</f>
        <v>257.88951122525322</v>
      </c>
    </row>
    <row r="134" spans="1:22" ht="13.9" customHeight="1">
      <c r="B134" s="74" t="s">
        <v>12</v>
      </c>
      <c r="C134" s="74"/>
      <c r="D134" s="74"/>
      <c r="E134" s="79">
        <v>2575</v>
      </c>
      <c r="F134" s="80"/>
      <c r="G134" s="81"/>
      <c r="H134" s="23">
        <v>382</v>
      </c>
    </row>
    <row r="135" spans="1:22" ht="13.9" customHeight="1">
      <c r="B135" s="74" t="s">
        <v>13</v>
      </c>
      <c r="C135" s="74"/>
      <c r="D135" s="74"/>
      <c r="E135" s="82">
        <v>1235</v>
      </c>
      <c r="F135" s="83"/>
      <c r="G135" s="84"/>
      <c r="H135" s="23">
        <v>220</v>
      </c>
    </row>
    <row r="136" spans="1:22" ht="13.9" customHeight="1">
      <c r="B136" s="74" t="s">
        <v>14</v>
      </c>
      <c r="C136" s="74"/>
      <c r="D136" s="74"/>
      <c r="E136" s="82">
        <v>572</v>
      </c>
      <c r="F136" s="83"/>
      <c r="G136" s="84"/>
      <c r="H136" s="23">
        <v>206</v>
      </c>
    </row>
    <row r="137" spans="1:22" ht="13.9" customHeight="1">
      <c r="B137" s="74" t="s">
        <v>15</v>
      </c>
      <c r="C137" s="74"/>
      <c r="D137" s="74"/>
      <c r="E137" s="82">
        <v>686</v>
      </c>
      <c r="F137" s="83"/>
      <c r="G137" s="84"/>
      <c r="H137" s="23">
        <v>156</v>
      </c>
    </row>
    <row r="138" spans="1:22" ht="13.9" customHeight="1"/>
    <row r="141" spans="1:22">
      <c r="A141" s="2">
        <v>2019</v>
      </c>
      <c r="J141" s="35" t="s">
        <v>54</v>
      </c>
      <c r="K141" s="25"/>
      <c r="L141" s="25"/>
      <c r="M141" s="25"/>
      <c r="N141" s="25"/>
      <c r="O141" s="25"/>
      <c r="P141" s="25"/>
      <c r="Q141" s="35" t="s">
        <v>55</v>
      </c>
      <c r="R141" s="35"/>
      <c r="S141" s="35"/>
      <c r="T141" s="35"/>
      <c r="U141" s="35"/>
      <c r="V141" s="35"/>
    </row>
    <row r="142" spans="1:22" ht="15.75">
      <c r="B142" s="36" t="s">
        <v>7</v>
      </c>
      <c r="C142" s="36"/>
      <c r="D142" s="36"/>
      <c r="E142" s="37">
        <v>80943</v>
      </c>
      <c r="F142" s="38"/>
      <c r="G142" s="39"/>
      <c r="H142" s="24">
        <v>986</v>
      </c>
      <c r="J142" s="11" t="s">
        <v>78</v>
      </c>
      <c r="K142" s="11" t="s">
        <v>79</v>
      </c>
      <c r="L142" s="11" t="s">
        <v>80</v>
      </c>
      <c r="M142" s="10"/>
      <c r="N142" s="10" t="s">
        <v>81</v>
      </c>
      <c r="O142" s="11" t="s">
        <v>82</v>
      </c>
      <c r="P142" s="16"/>
      <c r="Q142" s="11" t="s">
        <v>78</v>
      </c>
      <c r="R142" s="11" t="s">
        <v>79</v>
      </c>
      <c r="S142" s="11" t="s">
        <v>80</v>
      </c>
      <c r="T142" s="10"/>
      <c r="U142" s="10" t="s">
        <v>81</v>
      </c>
      <c r="V142" s="11" t="s">
        <v>82</v>
      </c>
    </row>
    <row r="143" spans="1:22" ht="76.5">
      <c r="B143" s="36" t="s">
        <v>9</v>
      </c>
      <c r="C143" s="36"/>
      <c r="D143" s="36"/>
      <c r="E143" s="37">
        <v>10038</v>
      </c>
      <c r="F143" s="38"/>
      <c r="G143" s="39"/>
      <c r="H143" s="23">
        <v>922</v>
      </c>
      <c r="J143" s="12"/>
      <c r="K143" s="13">
        <f>E145</f>
        <v>221</v>
      </c>
      <c r="L143" s="14">
        <f>H145</f>
        <v>144</v>
      </c>
      <c r="M143" s="15"/>
      <c r="N143" s="16">
        <f>K143+K145+K147+K149+K151+K153+K155+K157+K159+K161+K163+K165</f>
        <v>789</v>
      </c>
      <c r="O143" s="16">
        <f>SQRT(((L143)^2)+((L145)^2)+((L147)^2)+((L149)^2)+((L151)^2)+((L153)^2)+((L155)^2)+((L157)^2)+((L159)^2)+((L161)^2)+((L163)^2)+((L165)^2))</f>
        <v>237.32467212660382</v>
      </c>
      <c r="P143" s="10"/>
      <c r="Q143" s="12"/>
      <c r="R143" s="13">
        <f>E160</f>
        <v>1946</v>
      </c>
      <c r="S143" s="14">
        <f>H160</f>
        <v>262</v>
      </c>
      <c r="T143" s="15"/>
      <c r="U143" s="16">
        <f>R143+R145+R147+R149+R151+R153+R155+R157+R159+R161+R163+R165</f>
        <v>13861</v>
      </c>
      <c r="V143" s="16">
        <f>SQRT(((S143)^2)+((S145)^2)+((S147)^2)+((S149)^2)+((S151)^2)+((S153)^2)+((S155)^2)+((S157)^2)+((S159)^2)+((S161)^2)+((S163)^2)+((S165)^2))</f>
        <v>733.58844047599337</v>
      </c>
    </row>
    <row r="144" spans="1:22" ht="15.6" customHeight="1">
      <c r="B144" s="36" t="s">
        <v>10</v>
      </c>
      <c r="C144" s="36"/>
      <c r="D144" s="36"/>
      <c r="E144" s="37">
        <v>5405</v>
      </c>
      <c r="F144" s="38"/>
      <c r="G144" s="39"/>
      <c r="H144" s="23">
        <v>613</v>
      </c>
      <c r="J144" s="11" t="s">
        <v>83</v>
      </c>
      <c r="K144" s="11" t="s">
        <v>84</v>
      </c>
      <c r="L144" s="11" t="s">
        <v>85</v>
      </c>
      <c r="M144" s="10"/>
      <c r="N144" s="10"/>
      <c r="O144" s="10"/>
      <c r="P144" s="10"/>
      <c r="Q144" s="11" t="s">
        <v>83</v>
      </c>
      <c r="R144" s="11" t="s">
        <v>84</v>
      </c>
      <c r="S144" s="11" t="s">
        <v>85</v>
      </c>
      <c r="T144" s="10"/>
      <c r="U144" s="10"/>
      <c r="V144" s="10"/>
    </row>
    <row r="145" spans="2:22" ht="15" customHeight="1">
      <c r="B145" s="36" t="s">
        <v>8</v>
      </c>
      <c r="C145" s="36"/>
      <c r="D145" s="36"/>
      <c r="E145" s="32">
        <v>221</v>
      </c>
      <c r="F145" s="33"/>
      <c r="G145" s="34"/>
      <c r="H145" s="23">
        <v>144</v>
      </c>
      <c r="J145" s="12"/>
      <c r="K145" s="13">
        <f>E146</f>
        <v>6</v>
      </c>
      <c r="L145" s="14">
        <f>H146</f>
        <v>9</v>
      </c>
      <c r="M145" s="10"/>
      <c r="N145" s="10"/>
      <c r="O145" s="10"/>
      <c r="P145" s="10"/>
      <c r="Q145" s="12"/>
      <c r="R145" s="13">
        <f>E161</f>
        <v>325</v>
      </c>
      <c r="S145" s="14">
        <f>H161</f>
        <v>106</v>
      </c>
      <c r="T145" s="10"/>
      <c r="U145" s="10"/>
      <c r="V145" s="10"/>
    </row>
    <row r="146" spans="2:22" ht="15.6" customHeight="1">
      <c r="B146" s="36" t="s">
        <v>11</v>
      </c>
      <c r="C146" s="36"/>
      <c r="D146" s="36"/>
      <c r="E146" s="32">
        <v>6</v>
      </c>
      <c r="F146" s="33"/>
      <c r="G146" s="34"/>
      <c r="H146" s="23">
        <v>9</v>
      </c>
      <c r="J146" s="11" t="s">
        <v>86</v>
      </c>
      <c r="K146" s="11" t="s">
        <v>87</v>
      </c>
      <c r="L146" s="11" t="s">
        <v>88</v>
      </c>
      <c r="M146" s="10"/>
      <c r="N146" s="10"/>
      <c r="O146" s="10"/>
      <c r="P146" s="10"/>
      <c r="Q146" s="11" t="s">
        <v>86</v>
      </c>
      <c r="R146" s="11" t="s">
        <v>87</v>
      </c>
      <c r="S146" s="11" t="s">
        <v>88</v>
      </c>
      <c r="T146" s="10"/>
      <c r="U146" s="10"/>
      <c r="V146" s="10"/>
    </row>
    <row r="147" spans="2:22" ht="15.6" customHeight="1">
      <c r="B147" s="36" t="s">
        <v>12</v>
      </c>
      <c r="C147" s="36"/>
      <c r="D147" s="36"/>
      <c r="E147" s="32">
        <v>217</v>
      </c>
      <c r="F147" s="33"/>
      <c r="G147" s="34"/>
      <c r="H147" s="23">
        <v>100</v>
      </c>
      <c r="J147" s="12"/>
      <c r="K147" s="13">
        <f>E147</f>
        <v>217</v>
      </c>
      <c r="L147" s="14">
        <f>H147</f>
        <v>100</v>
      </c>
      <c r="M147" s="10"/>
      <c r="N147" s="10"/>
      <c r="O147" s="10"/>
      <c r="P147" s="10"/>
      <c r="Q147" s="12"/>
      <c r="R147" s="13">
        <f>E162</f>
        <v>2084</v>
      </c>
      <c r="S147" s="14">
        <f>H162</f>
        <v>306</v>
      </c>
      <c r="T147" s="10"/>
      <c r="U147" s="10"/>
      <c r="V147" s="10"/>
    </row>
    <row r="148" spans="2:22" ht="15.6" customHeight="1">
      <c r="B148" s="36" t="s">
        <v>13</v>
      </c>
      <c r="C148" s="36"/>
      <c r="D148" s="36"/>
      <c r="E148" s="32">
        <v>58</v>
      </c>
      <c r="F148" s="33"/>
      <c r="G148" s="34"/>
      <c r="H148" s="23">
        <v>65</v>
      </c>
      <c r="J148" s="11" t="s">
        <v>89</v>
      </c>
      <c r="K148" s="11" t="s">
        <v>90</v>
      </c>
      <c r="L148" s="11" t="s">
        <v>91</v>
      </c>
      <c r="M148" s="10"/>
      <c r="N148" s="10"/>
      <c r="O148" s="10"/>
      <c r="P148" s="10"/>
      <c r="Q148" s="11" t="s">
        <v>89</v>
      </c>
      <c r="R148" s="11" t="s">
        <v>90</v>
      </c>
      <c r="S148" s="11" t="s">
        <v>91</v>
      </c>
      <c r="T148" s="10"/>
      <c r="U148" s="10"/>
      <c r="V148" s="10"/>
    </row>
    <row r="149" spans="2:22" ht="15.6" customHeight="1">
      <c r="B149" s="36" t="s">
        <v>14</v>
      </c>
      <c r="C149" s="36"/>
      <c r="D149" s="36"/>
      <c r="E149" s="32">
        <v>0</v>
      </c>
      <c r="F149" s="33"/>
      <c r="G149" s="34"/>
      <c r="H149" s="23">
        <v>32</v>
      </c>
      <c r="J149" s="12"/>
      <c r="K149" s="13">
        <f>E148</f>
        <v>58</v>
      </c>
      <c r="L149" s="14">
        <f>H148</f>
        <v>65</v>
      </c>
      <c r="M149" s="10"/>
      <c r="N149" s="10"/>
      <c r="O149" s="10"/>
      <c r="P149" s="10"/>
      <c r="Q149" s="12"/>
      <c r="R149" s="13">
        <f>E163</f>
        <v>1372</v>
      </c>
      <c r="S149" s="14">
        <f>H163</f>
        <v>260</v>
      </c>
      <c r="T149" s="10"/>
      <c r="U149" s="10"/>
      <c r="V149" s="10"/>
    </row>
    <row r="150" spans="2:22" ht="15.6" customHeight="1">
      <c r="B150" s="36" t="s">
        <v>15</v>
      </c>
      <c r="C150" s="36"/>
      <c r="D150" s="36"/>
      <c r="E150" s="32">
        <v>64</v>
      </c>
      <c r="F150" s="33"/>
      <c r="G150" s="34"/>
      <c r="H150" s="23">
        <v>74</v>
      </c>
      <c r="J150" s="11" t="s">
        <v>92</v>
      </c>
      <c r="K150" s="11" t="s">
        <v>93</v>
      </c>
      <c r="L150" s="11" t="s">
        <v>94</v>
      </c>
      <c r="M150" s="10"/>
      <c r="N150" s="10"/>
      <c r="O150" s="10"/>
      <c r="P150" s="10"/>
      <c r="Q150" s="11" t="s">
        <v>92</v>
      </c>
      <c r="R150" s="11" t="s">
        <v>93</v>
      </c>
      <c r="S150" s="11" t="s">
        <v>94</v>
      </c>
      <c r="T150" s="10"/>
      <c r="U150" s="10"/>
      <c r="V150" s="10"/>
    </row>
    <row r="151" spans="2:22" ht="15.6" customHeight="1">
      <c r="B151" s="36" t="s">
        <v>16</v>
      </c>
      <c r="C151" s="36"/>
      <c r="D151" s="36"/>
      <c r="E151" s="37">
        <v>4633</v>
      </c>
      <c r="F151" s="38"/>
      <c r="G151" s="39"/>
      <c r="H151" s="23">
        <v>562</v>
      </c>
      <c r="J151" s="12"/>
      <c r="K151" s="13">
        <f>E149</f>
        <v>0</v>
      </c>
      <c r="L151" s="14">
        <f>H149</f>
        <v>32</v>
      </c>
      <c r="M151" s="10"/>
      <c r="N151" s="10"/>
      <c r="O151" s="10"/>
      <c r="P151" s="10"/>
      <c r="Q151" s="12"/>
      <c r="R151" s="13">
        <f>E164</f>
        <v>320</v>
      </c>
      <c r="S151" s="14">
        <f>H164</f>
        <v>109</v>
      </c>
      <c r="T151" s="10"/>
      <c r="U151" s="10"/>
      <c r="V151" s="10"/>
    </row>
    <row r="152" spans="2:22" ht="15" customHeight="1">
      <c r="B152" s="36" t="s">
        <v>8</v>
      </c>
      <c r="C152" s="36"/>
      <c r="D152" s="36"/>
      <c r="E152" s="32">
        <v>96</v>
      </c>
      <c r="F152" s="33"/>
      <c r="G152" s="34"/>
      <c r="H152" s="23">
        <v>72</v>
      </c>
      <c r="J152" s="11" t="s">
        <v>95</v>
      </c>
      <c r="K152" s="11" t="s">
        <v>96</v>
      </c>
      <c r="L152" s="11" t="s">
        <v>97</v>
      </c>
      <c r="M152" s="10"/>
      <c r="N152" s="10"/>
      <c r="O152" s="10"/>
      <c r="P152" s="10"/>
      <c r="Q152" s="11" t="s">
        <v>95</v>
      </c>
      <c r="R152" s="11" t="s">
        <v>96</v>
      </c>
      <c r="S152" s="11" t="s">
        <v>97</v>
      </c>
      <c r="T152" s="10"/>
      <c r="U152" s="10"/>
      <c r="V152" s="10"/>
    </row>
    <row r="153" spans="2:22" ht="15.6" customHeight="1">
      <c r="B153" s="36" t="s">
        <v>11</v>
      </c>
      <c r="C153" s="36"/>
      <c r="D153" s="36"/>
      <c r="E153" s="32">
        <v>0</v>
      </c>
      <c r="F153" s="33"/>
      <c r="G153" s="34"/>
      <c r="H153" s="23">
        <v>32</v>
      </c>
      <c r="J153" s="12"/>
      <c r="K153" s="13">
        <f>E150</f>
        <v>64</v>
      </c>
      <c r="L153" s="14">
        <f>H150</f>
        <v>74</v>
      </c>
      <c r="M153" s="10"/>
      <c r="N153" s="10"/>
      <c r="O153" s="10"/>
      <c r="P153" s="10"/>
      <c r="Q153" s="12"/>
      <c r="R153" s="13">
        <f>E165</f>
        <v>795</v>
      </c>
      <c r="S153" s="14">
        <f>H165</f>
        <v>137</v>
      </c>
      <c r="T153" s="10"/>
      <c r="U153" s="10"/>
      <c r="V153" s="10"/>
    </row>
    <row r="154" spans="2:22" ht="15.6" customHeight="1">
      <c r="B154" s="36" t="s">
        <v>12</v>
      </c>
      <c r="C154" s="36"/>
      <c r="D154" s="36"/>
      <c r="E154" s="32">
        <v>80</v>
      </c>
      <c r="F154" s="33"/>
      <c r="G154" s="34"/>
      <c r="H154" s="23">
        <v>69</v>
      </c>
      <c r="J154" s="11" t="s">
        <v>98</v>
      </c>
      <c r="K154" s="11" t="s">
        <v>99</v>
      </c>
      <c r="L154" s="11" t="s">
        <v>100</v>
      </c>
      <c r="M154" s="10"/>
      <c r="N154" s="10"/>
      <c r="O154" s="10"/>
      <c r="P154" s="10"/>
      <c r="Q154" s="11" t="s">
        <v>98</v>
      </c>
      <c r="R154" s="11" t="s">
        <v>99</v>
      </c>
      <c r="S154" s="11" t="s">
        <v>100</v>
      </c>
      <c r="T154" s="10"/>
      <c r="U154" s="10"/>
      <c r="V154" s="10"/>
    </row>
    <row r="155" spans="2:22" ht="15.6" customHeight="1">
      <c r="B155" s="36" t="s">
        <v>13</v>
      </c>
      <c r="C155" s="36"/>
      <c r="D155" s="36"/>
      <c r="E155" s="32">
        <v>20</v>
      </c>
      <c r="F155" s="33"/>
      <c r="G155" s="34"/>
      <c r="H155" s="23">
        <v>32</v>
      </c>
      <c r="J155" s="12"/>
      <c r="K155" s="13">
        <f>E152</f>
        <v>96</v>
      </c>
      <c r="L155" s="14">
        <f>H152</f>
        <v>72</v>
      </c>
      <c r="M155" s="10"/>
      <c r="N155" s="10"/>
      <c r="O155" s="10"/>
      <c r="P155" s="10"/>
      <c r="Q155" s="12"/>
      <c r="R155" s="13">
        <f>E167</f>
        <v>2020</v>
      </c>
      <c r="S155" s="14">
        <f>H167</f>
        <v>180</v>
      </c>
      <c r="T155" s="10"/>
      <c r="U155" s="10"/>
      <c r="V155" s="10"/>
    </row>
    <row r="156" spans="2:22" ht="15.6" customHeight="1">
      <c r="B156" s="36" t="s">
        <v>14</v>
      </c>
      <c r="C156" s="36"/>
      <c r="D156" s="36"/>
      <c r="E156" s="32">
        <v>27</v>
      </c>
      <c r="F156" s="33"/>
      <c r="G156" s="34"/>
      <c r="H156" s="23">
        <v>42</v>
      </c>
      <c r="J156" s="11" t="s">
        <v>101</v>
      </c>
      <c r="K156" s="11" t="s">
        <v>102</v>
      </c>
      <c r="L156" s="11" t="s">
        <v>103</v>
      </c>
      <c r="M156" s="10"/>
      <c r="N156" s="10"/>
      <c r="O156" s="10"/>
      <c r="P156" s="10"/>
      <c r="Q156" s="11" t="s">
        <v>101</v>
      </c>
      <c r="R156" s="11" t="s">
        <v>102</v>
      </c>
      <c r="S156" s="11" t="s">
        <v>103</v>
      </c>
      <c r="T156" s="10"/>
      <c r="U156" s="10"/>
      <c r="V156" s="10"/>
    </row>
    <row r="157" spans="2:22" ht="15.6" customHeight="1">
      <c r="B157" s="36" t="s">
        <v>15</v>
      </c>
      <c r="C157" s="36"/>
      <c r="D157" s="36"/>
      <c r="E157" s="32">
        <v>0</v>
      </c>
      <c r="F157" s="33"/>
      <c r="G157" s="34"/>
      <c r="H157" s="23">
        <v>32</v>
      </c>
      <c r="J157" s="12"/>
      <c r="K157" s="13">
        <f>E153</f>
        <v>0</v>
      </c>
      <c r="L157" s="14">
        <f>H153</f>
        <v>32</v>
      </c>
      <c r="M157" s="10"/>
      <c r="N157" s="10"/>
      <c r="O157" s="10"/>
      <c r="P157" s="10"/>
      <c r="Q157" s="12"/>
      <c r="R157" s="13">
        <f>E168</f>
        <v>181</v>
      </c>
      <c r="S157" s="14">
        <f>H168</f>
        <v>76</v>
      </c>
      <c r="T157" s="10"/>
      <c r="U157" s="10"/>
      <c r="V157" s="10"/>
    </row>
    <row r="158" spans="2:22" ht="15.6" customHeight="1">
      <c r="B158" s="36" t="s">
        <v>53</v>
      </c>
      <c r="C158" s="36"/>
      <c r="D158" s="36"/>
      <c r="E158" s="37">
        <v>70905</v>
      </c>
      <c r="F158" s="38"/>
      <c r="G158" s="39"/>
      <c r="H158" s="24">
        <v>1363</v>
      </c>
      <c r="J158" s="11" t="s">
        <v>104</v>
      </c>
      <c r="K158" s="11" t="s">
        <v>105</v>
      </c>
      <c r="L158" s="11" t="s">
        <v>106</v>
      </c>
      <c r="M158" s="10"/>
      <c r="N158" s="10"/>
      <c r="O158" s="10"/>
      <c r="P158" s="10"/>
      <c r="Q158" s="11" t="s">
        <v>104</v>
      </c>
      <c r="R158" s="11" t="s">
        <v>105</v>
      </c>
      <c r="S158" s="11" t="s">
        <v>106</v>
      </c>
      <c r="T158" s="10"/>
      <c r="U158" s="10"/>
      <c r="V158" s="10"/>
    </row>
    <row r="159" spans="2:22" ht="15.6" customHeight="1">
      <c r="B159" s="36" t="s">
        <v>10</v>
      </c>
      <c r="C159" s="36"/>
      <c r="D159" s="36"/>
      <c r="E159" s="37">
        <v>35510</v>
      </c>
      <c r="F159" s="38"/>
      <c r="G159" s="39"/>
      <c r="H159" s="23">
        <v>806</v>
      </c>
      <c r="J159" s="12"/>
      <c r="K159" s="13">
        <f>E154</f>
        <v>80</v>
      </c>
      <c r="L159" s="14">
        <f>H154</f>
        <v>69</v>
      </c>
      <c r="M159" s="10"/>
      <c r="N159" s="10"/>
      <c r="O159" s="10"/>
      <c r="P159" s="10"/>
      <c r="Q159" s="12"/>
      <c r="R159" s="13">
        <f>E169</f>
        <v>2366</v>
      </c>
      <c r="S159" s="14">
        <f>H169</f>
        <v>320</v>
      </c>
      <c r="T159" s="10"/>
      <c r="U159" s="10"/>
      <c r="V159" s="10"/>
    </row>
    <row r="160" spans="2:22" ht="15" customHeight="1">
      <c r="B160" s="36" t="s">
        <v>8</v>
      </c>
      <c r="C160" s="36"/>
      <c r="D160" s="36"/>
      <c r="E160" s="37">
        <v>1946</v>
      </c>
      <c r="F160" s="38"/>
      <c r="G160" s="39"/>
      <c r="H160" s="23">
        <v>262</v>
      </c>
      <c r="J160" s="11" t="s">
        <v>107</v>
      </c>
      <c r="K160" s="11" t="s">
        <v>108</v>
      </c>
      <c r="L160" s="11" t="s">
        <v>109</v>
      </c>
      <c r="M160" s="10"/>
      <c r="N160" s="10"/>
      <c r="O160" s="10"/>
      <c r="P160" s="10"/>
      <c r="Q160" s="11" t="s">
        <v>107</v>
      </c>
      <c r="R160" s="11" t="s">
        <v>108</v>
      </c>
      <c r="S160" s="11" t="s">
        <v>109</v>
      </c>
      <c r="T160" s="10"/>
      <c r="U160" s="10"/>
      <c r="V160" s="10"/>
    </row>
    <row r="161" spans="1:22" ht="15.6" customHeight="1">
      <c r="B161" s="36" t="s">
        <v>11</v>
      </c>
      <c r="C161" s="36"/>
      <c r="D161" s="36"/>
      <c r="E161" s="32">
        <v>325</v>
      </c>
      <c r="F161" s="33"/>
      <c r="G161" s="34"/>
      <c r="H161" s="23">
        <v>106</v>
      </c>
      <c r="J161" s="12"/>
      <c r="K161" s="13">
        <f>E155</f>
        <v>20</v>
      </c>
      <c r="L161" s="14">
        <f>H155</f>
        <v>32</v>
      </c>
      <c r="M161" s="10"/>
      <c r="N161" s="10"/>
      <c r="O161" s="10"/>
      <c r="Q161" s="12"/>
      <c r="R161" s="13">
        <f>E170</f>
        <v>1326</v>
      </c>
      <c r="S161" s="14">
        <f>H170</f>
        <v>283</v>
      </c>
      <c r="T161" s="10"/>
      <c r="U161" s="10"/>
      <c r="V161" s="10"/>
    </row>
    <row r="162" spans="1:22" ht="15.6" customHeight="1">
      <c r="B162" s="36" t="s">
        <v>12</v>
      </c>
      <c r="C162" s="36"/>
      <c r="D162" s="36"/>
      <c r="E162" s="37">
        <v>2084</v>
      </c>
      <c r="F162" s="38"/>
      <c r="G162" s="39"/>
      <c r="H162" s="23">
        <v>306</v>
      </c>
      <c r="J162" s="11" t="s">
        <v>104</v>
      </c>
      <c r="K162" s="11" t="s">
        <v>110</v>
      </c>
      <c r="L162" s="11" t="s">
        <v>111</v>
      </c>
      <c r="Q162" s="11" t="s">
        <v>104</v>
      </c>
      <c r="R162" s="11" t="s">
        <v>110</v>
      </c>
      <c r="S162" s="11" t="s">
        <v>111</v>
      </c>
    </row>
    <row r="163" spans="1:22" ht="15.6" customHeight="1">
      <c r="B163" s="36" t="s">
        <v>13</v>
      </c>
      <c r="C163" s="36"/>
      <c r="D163" s="36"/>
      <c r="E163" s="37">
        <v>1372</v>
      </c>
      <c r="F163" s="38"/>
      <c r="G163" s="39"/>
      <c r="H163" s="23">
        <v>260</v>
      </c>
      <c r="J163" s="12"/>
      <c r="K163" s="13">
        <f>E156</f>
        <v>27</v>
      </c>
      <c r="L163" s="14">
        <f>H156</f>
        <v>42</v>
      </c>
      <c r="Q163" s="12"/>
      <c r="R163" s="13">
        <f>E171</f>
        <v>355</v>
      </c>
      <c r="S163" s="14">
        <f>H171</f>
        <v>136</v>
      </c>
    </row>
    <row r="164" spans="1:22" ht="15.6" customHeight="1">
      <c r="B164" s="36" t="s">
        <v>14</v>
      </c>
      <c r="C164" s="36"/>
      <c r="D164" s="36"/>
      <c r="E164" s="32">
        <v>320</v>
      </c>
      <c r="F164" s="33"/>
      <c r="G164" s="34"/>
      <c r="H164" s="23">
        <v>109</v>
      </c>
      <c r="J164" s="11" t="s">
        <v>107</v>
      </c>
      <c r="K164" s="11" t="s">
        <v>112</v>
      </c>
      <c r="L164" s="11" t="s">
        <v>113</v>
      </c>
      <c r="Q164" s="11" t="s">
        <v>107</v>
      </c>
      <c r="R164" s="11" t="s">
        <v>112</v>
      </c>
      <c r="S164" s="11" t="s">
        <v>113</v>
      </c>
    </row>
    <row r="165" spans="1:22" ht="15.6" customHeight="1">
      <c r="B165" s="36" t="s">
        <v>15</v>
      </c>
      <c r="C165" s="36"/>
      <c r="D165" s="36"/>
      <c r="E165" s="32">
        <v>795</v>
      </c>
      <c r="F165" s="33"/>
      <c r="G165" s="34"/>
      <c r="H165" s="23">
        <v>137</v>
      </c>
      <c r="J165" s="12"/>
      <c r="K165" s="13">
        <f>E157</f>
        <v>0</v>
      </c>
      <c r="L165" s="14">
        <f>H157</f>
        <v>32</v>
      </c>
      <c r="Q165" s="12"/>
      <c r="R165" s="13">
        <f>E172</f>
        <v>771</v>
      </c>
      <c r="S165" s="14">
        <f>H172</f>
        <v>165</v>
      </c>
    </row>
    <row r="166" spans="1:22" ht="15.6" customHeight="1">
      <c r="B166" s="36" t="s">
        <v>16</v>
      </c>
      <c r="C166" s="36"/>
      <c r="D166" s="36"/>
      <c r="E166" s="37">
        <v>35395</v>
      </c>
      <c r="F166" s="38"/>
      <c r="G166" s="39"/>
      <c r="H166" s="23">
        <v>873</v>
      </c>
    </row>
    <row r="167" spans="1:22" ht="25.5">
      <c r="B167" s="36" t="s">
        <v>8</v>
      </c>
      <c r="C167" s="36"/>
      <c r="D167" s="36"/>
      <c r="E167" s="37">
        <v>2020</v>
      </c>
      <c r="F167" s="38"/>
      <c r="G167" s="39"/>
      <c r="H167" s="23">
        <v>180</v>
      </c>
      <c r="M167" t="s">
        <v>117</v>
      </c>
      <c r="N167" t="s">
        <v>6</v>
      </c>
      <c r="O167" t="s">
        <v>118</v>
      </c>
      <c r="P167" t="s">
        <v>6</v>
      </c>
    </row>
    <row r="168" spans="1:22" ht="13.9" customHeight="1">
      <c r="B168" s="36" t="s">
        <v>11</v>
      </c>
      <c r="C168" s="36"/>
      <c r="D168" s="36"/>
      <c r="E168" s="32">
        <v>181</v>
      </c>
      <c r="F168" s="33"/>
      <c r="G168" s="34"/>
      <c r="H168" s="23">
        <v>76</v>
      </c>
      <c r="M168" s="40">
        <f>U143</f>
        <v>13861</v>
      </c>
      <c r="N168" s="40">
        <f>V143</f>
        <v>733.58844047599337</v>
      </c>
      <c r="O168" s="40">
        <f>N143</f>
        <v>789</v>
      </c>
      <c r="P168" s="40">
        <f>O143</f>
        <v>237.32467212660382</v>
      </c>
    </row>
    <row r="169" spans="1:22" ht="13.9" customHeight="1">
      <c r="B169" s="36" t="s">
        <v>12</v>
      </c>
      <c r="C169" s="36"/>
      <c r="D169" s="36"/>
      <c r="E169" s="37">
        <v>2366</v>
      </c>
      <c r="F169" s="38"/>
      <c r="G169" s="39"/>
      <c r="H169" s="23">
        <v>320</v>
      </c>
    </row>
    <row r="170" spans="1:22" ht="13.9" customHeight="1">
      <c r="B170" s="36" t="s">
        <v>13</v>
      </c>
      <c r="C170" s="36"/>
      <c r="D170" s="36"/>
      <c r="E170" s="32">
        <v>1326</v>
      </c>
      <c r="F170" s="33"/>
      <c r="G170" s="34"/>
      <c r="H170" s="23">
        <v>283</v>
      </c>
    </row>
    <row r="171" spans="1:22" ht="13.9" customHeight="1">
      <c r="B171" s="36" t="s">
        <v>14</v>
      </c>
      <c r="C171" s="36"/>
      <c r="D171" s="36"/>
      <c r="E171" s="32">
        <v>355</v>
      </c>
      <c r="F171" s="33"/>
      <c r="G171" s="34"/>
      <c r="H171" s="23">
        <v>136</v>
      </c>
    </row>
    <row r="172" spans="1:22" ht="13.9" customHeight="1">
      <c r="B172" s="36" t="s">
        <v>15</v>
      </c>
      <c r="C172" s="36"/>
      <c r="D172" s="36"/>
      <c r="E172" s="32">
        <v>771</v>
      </c>
      <c r="F172" s="33"/>
      <c r="G172" s="34"/>
      <c r="H172" s="23">
        <v>165</v>
      </c>
    </row>
    <row r="173" spans="1:22" ht="13.9" customHeight="1"/>
    <row r="176" spans="1:22">
      <c r="A176" s="2">
        <v>2018</v>
      </c>
      <c r="J176" s="35" t="s">
        <v>54</v>
      </c>
      <c r="K176" s="25"/>
      <c r="L176" s="25"/>
      <c r="M176" s="25"/>
      <c r="N176" s="25"/>
      <c r="O176" s="25"/>
      <c r="P176" s="25"/>
      <c r="Q176" s="35" t="s">
        <v>55</v>
      </c>
      <c r="R176" s="35"/>
      <c r="S176" s="35"/>
      <c r="T176" s="35"/>
      <c r="U176" s="35"/>
      <c r="V176" s="35"/>
    </row>
    <row r="177" spans="2:22" ht="15.75">
      <c r="B177" s="36" t="s">
        <v>7</v>
      </c>
      <c r="C177" s="36"/>
      <c r="D177" s="36"/>
      <c r="E177" s="37">
        <v>78237</v>
      </c>
      <c r="F177" s="38"/>
      <c r="G177" s="39"/>
      <c r="H177" s="24">
        <v>988</v>
      </c>
      <c r="J177" s="11" t="s">
        <v>78</v>
      </c>
      <c r="K177" s="11" t="s">
        <v>79</v>
      </c>
      <c r="L177" s="11" t="s">
        <v>80</v>
      </c>
      <c r="M177" s="10"/>
      <c r="N177" s="10" t="s">
        <v>81</v>
      </c>
      <c r="O177" s="11" t="s">
        <v>82</v>
      </c>
      <c r="P177" s="16"/>
      <c r="Q177" s="11" t="s">
        <v>78</v>
      </c>
      <c r="R177" s="11" t="s">
        <v>79</v>
      </c>
      <c r="S177" s="11" t="s">
        <v>80</v>
      </c>
      <c r="T177" s="10"/>
      <c r="U177" s="10" t="s">
        <v>81</v>
      </c>
      <c r="V177" s="11" t="s">
        <v>82</v>
      </c>
    </row>
    <row r="178" spans="2:22" ht="76.5">
      <c r="B178" s="36" t="s">
        <v>9</v>
      </c>
      <c r="C178" s="36"/>
      <c r="D178" s="36"/>
      <c r="E178" s="37">
        <v>10437</v>
      </c>
      <c r="F178" s="38"/>
      <c r="G178" s="39"/>
      <c r="H178" s="23">
        <v>933</v>
      </c>
      <c r="J178" s="12"/>
      <c r="K178" s="13">
        <f>E180</f>
        <v>237</v>
      </c>
      <c r="L178" s="14">
        <f>H180</f>
        <v>131</v>
      </c>
      <c r="M178" s="15"/>
      <c r="N178" s="16">
        <f>K178+K180+K182+K184+K186+K188+K190+K192+K194+K196+K198+K200</f>
        <v>1068</v>
      </c>
      <c r="O178" s="16">
        <f>SQRT(((L178)^2)+((L180)^2)+((L182)^2)+((L184)^2)+((L186)^2)+((L188)^2)+((L190)^2)+((L192)^2)+((L194)^2)+((L196)^2)+((L198)^2)+((L200)^2))</f>
        <v>274.05473905772914</v>
      </c>
      <c r="P178" s="10"/>
      <c r="Q178" s="12"/>
      <c r="R178" s="13">
        <f>E195</f>
        <v>1906</v>
      </c>
      <c r="S178" s="14">
        <f>H195</f>
        <v>220</v>
      </c>
      <c r="T178" s="15"/>
      <c r="U178" s="16">
        <f>R178+R180+R182+R184+R186+R188+R190+R192+R194+R196+R198+R200</f>
        <v>13554</v>
      </c>
      <c r="V178" s="16">
        <f>SQRT(((S178)^2)+((S180)^2)+((S182)^2)+((S184)^2)+((S186)^2)+((S188)^2)+((S190)^2)+((S192)^2)+((S194)^2)+((S196)^2)+((S198)^2)+((S200)^2))</f>
        <v>679.84262884876523</v>
      </c>
    </row>
    <row r="179" spans="2:22" ht="15.6" customHeight="1">
      <c r="B179" s="36" t="s">
        <v>10</v>
      </c>
      <c r="C179" s="36"/>
      <c r="D179" s="36"/>
      <c r="E179" s="37">
        <v>5588</v>
      </c>
      <c r="F179" s="38"/>
      <c r="G179" s="39"/>
      <c r="H179" s="23">
        <v>594</v>
      </c>
      <c r="J179" s="11" t="s">
        <v>83</v>
      </c>
      <c r="K179" s="11" t="s">
        <v>84</v>
      </c>
      <c r="L179" s="11" t="s">
        <v>85</v>
      </c>
      <c r="M179" s="10"/>
      <c r="N179" s="10"/>
      <c r="O179" s="10"/>
      <c r="P179" s="10"/>
      <c r="Q179" s="11" t="s">
        <v>83</v>
      </c>
      <c r="R179" s="11" t="s">
        <v>84</v>
      </c>
      <c r="S179" s="11" t="s">
        <v>85</v>
      </c>
      <c r="T179" s="10"/>
      <c r="U179" s="10"/>
      <c r="V179" s="10"/>
    </row>
    <row r="180" spans="2:22" ht="15" customHeight="1">
      <c r="B180" s="36" t="s">
        <v>8</v>
      </c>
      <c r="C180" s="36"/>
      <c r="D180" s="36"/>
      <c r="E180" s="32">
        <v>237</v>
      </c>
      <c r="F180" s="33"/>
      <c r="G180" s="34"/>
      <c r="H180" s="23">
        <v>131</v>
      </c>
      <c r="J180" s="12"/>
      <c r="K180" s="13">
        <f>E181</f>
        <v>5</v>
      </c>
      <c r="L180" s="14">
        <f>H181</f>
        <v>8</v>
      </c>
      <c r="M180" s="10"/>
      <c r="N180" s="10"/>
      <c r="O180" s="10"/>
      <c r="P180" s="10"/>
      <c r="Q180" s="12"/>
      <c r="R180" s="13">
        <f>E196</f>
        <v>463</v>
      </c>
      <c r="S180" s="14">
        <f>H196</f>
        <v>139</v>
      </c>
      <c r="T180" s="10"/>
      <c r="U180" s="10"/>
      <c r="V180" s="10"/>
    </row>
    <row r="181" spans="2:22" ht="15.6" customHeight="1">
      <c r="B181" s="36" t="s">
        <v>11</v>
      </c>
      <c r="C181" s="36"/>
      <c r="D181" s="36"/>
      <c r="E181" s="32">
        <v>5</v>
      </c>
      <c r="F181" s="33"/>
      <c r="G181" s="34"/>
      <c r="H181" s="23">
        <v>8</v>
      </c>
      <c r="J181" s="11" t="s">
        <v>86</v>
      </c>
      <c r="K181" s="11" t="s">
        <v>87</v>
      </c>
      <c r="L181" s="11" t="s">
        <v>88</v>
      </c>
      <c r="M181" s="10"/>
      <c r="N181" s="10"/>
      <c r="O181" s="10"/>
      <c r="P181" s="10"/>
      <c r="Q181" s="11" t="s">
        <v>86</v>
      </c>
      <c r="R181" s="11" t="s">
        <v>87</v>
      </c>
      <c r="S181" s="11" t="s">
        <v>88</v>
      </c>
      <c r="T181" s="10"/>
      <c r="U181" s="10"/>
      <c r="V181" s="10"/>
    </row>
    <row r="182" spans="2:22" ht="15.6" customHeight="1">
      <c r="B182" s="36" t="s">
        <v>12</v>
      </c>
      <c r="C182" s="36"/>
      <c r="D182" s="36"/>
      <c r="E182" s="32">
        <v>235</v>
      </c>
      <c r="F182" s="33"/>
      <c r="G182" s="34"/>
      <c r="H182" s="23">
        <v>104</v>
      </c>
      <c r="J182" s="12"/>
      <c r="K182" s="13">
        <f>E182</f>
        <v>235</v>
      </c>
      <c r="L182" s="14">
        <f>H182</f>
        <v>104</v>
      </c>
      <c r="M182" s="10"/>
      <c r="N182" s="10"/>
      <c r="O182" s="10"/>
      <c r="P182" s="10"/>
      <c r="Q182" s="12"/>
      <c r="R182" s="13">
        <f>E197</f>
        <v>1890</v>
      </c>
      <c r="S182" s="14">
        <f>H197</f>
        <v>270</v>
      </c>
      <c r="T182" s="10"/>
      <c r="U182" s="10"/>
      <c r="V182" s="10"/>
    </row>
    <row r="183" spans="2:22" ht="15.6" customHeight="1">
      <c r="B183" s="36" t="s">
        <v>13</v>
      </c>
      <c r="C183" s="36"/>
      <c r="D183" s="36"/>
      <c r="E183" s="32">
        <v>63</v>
      </c>
      <c r="F183" s="33"/>
      <c r="G183" s="34"/>
      <c r="H183" s="23">
        <v>65</v>
      </c>
      <c r="J183" s="11" t="s">
        <v>89</v>
      </c>
      <c r="K183" s="11" t="s">
        <v>90</v>
      </c>
      <c r="L183" s="11" t="s">
        <v>91</v>
      </c>
      <c r="M183" s="10"/>
      <c r="N183" s="10"/>
      <c r="O183" s="10"/>
      <c r="P183" s="10"/>
      <c r="Q183" s="11" t="s">
        <v>89</v>
      </c>
      <c r="R183" s="11" t="s">
        <v>90</v>
      </c>
      <c r="S183" s="11" t="s">
        <v>91</v>
      </c>
      <c r="T183" s="10"/>
      <c r="U183" s="10"/>
      <c r="V183" s="10"/>
    </row>
    <row r="184" spans="2:22" ht="15.6" customHeight="1">
      <c r="B184" s="36" t="s">
        <v>14</v>
      </c>
      <c r="C184" s="36"/>
      <c r="D184" s="36"/>
      <c r="E184" s="32">
        <v>14</v>
      </c>
      <c r="F184" s="33"/>
      <c r="G184" s="34"/>
      <c r="H184" s="23">
        <v>22</v>
      </c>
      <c r="J184" s="12"/>
      <c r="K184" s="13">
        <f>E183</f>
        <v>63</v>
      </c>
      <c r="L184" s="14">
        <f>H183</f>
        <v>65</v>
      </c>
      <c r="M184" s="10"/>
      <c r="N184" s="10"/>
      <c r="O184" s="10"/>
      <c r="P184" s="10"/>
      <c r="Q184" s="12"/>
      <c r="R184" s="13">
        <f>E198</f>
        <v>1285</v>
      </c>
      <c r="S184" s="14">
        <f>H198</f>
        <v>238</v>
      </c>
      <c r="T184" s="10"/>
      <c r="U184" s="10"/>
      <c r="V184" s="10"/>
    </row>
    <row r="185" spans="2:22" ht="15.6" customHeight="1">
      <c r="B185" s="36" t="s">
        <v>15</v>
      </c>
      <c r="C185" s="36"/>
      <c r="D185" s="36"/>
      <c r="E185" s="32">
        <v>61</v>
      </c>
      <c r="F185" s="33"/>
      <c r="G185" s="34"/>
      <c r="H185" s="23">
        <v>63</v>
      </c>
      <c r="J185" s="11" t="s">
        <v>92</v>
      </c>
      <c r="K185" s="11" t="s">
        <v>93</v>
      </c>
      <c r="L185" s="11" t="s">
        <v>94</v>
      </c>
      <c r="M185" s="10"/>
      <c r="N185" s="10"/>
      <c r="O185" s="10"/>
      <c r="P185" s="10"/>
      <c r="Q185" s="11" t="s">
        <v>92</v>
      </c>
      <c r="R185" s="11" t="s">
        <v>93</v>
      </c>
      <c r="S185" s="11" t="s">
        <v>94</v>
      </c>
      <c r="T185" s="10"/>
      <c r="U185" s="10"/>
      <c r="V185" s="10"/>
    </row>
    <row r="186" spans="2:22" ht="15.6" customHeight="1">
      <c r="B186" s="36" t="s">
        <v>16</v>
      </c>
      <c r="C186" s="36"/>
      <c r="D186" s="36"/>
      <c r="E186" s="37">
        <v>4849</v>
      </c>
      <c r="F186" s="38"/>
      <c r="G186" s="39"/>
      <c r="H186" s="23">
        <v>569</v>
      </c>
      <c r="J186" s="12"/>
      <c r="K186" s="13">
        <f>E184</f>
        <v>14</v>
      </c>
      <c r="L186" s="14">
        <f>H184</f>
        <v>22</v>
      </c>
      <c r="M186" s="10"/>
      <c r="N186" s="10"/>
      <c r="O186" s="10"/>
      <c r="P186" s="10"/>
      <c r="Q186" s="12"/>
      <c r="R186" s="13">
        <f>E199</f>
        <v>401</v>
      </c>
      <c r="S186" s="14">
        <f>H199</f>
        <v>131</v>
      </c>
      <c r="T186" s="10"/>
      <c r="U186" s="10"/>
      <c r="V186" s="10"/>
    </row>
    <row r="187" spans="2:22" ht="15" customHeight="1">
      <c r="B187" s="36" t="s">
        <v>8</v>
      </c>
      <c r="C187" s="36"/>
      <c r="D187" s="36"/>
      <c r="E187" s="32">
        <v>248</v>
      </c>
      <c r="F187" s="33"/>
      <c r="G187" s="34"/>
      <c r="H187" s="23">
        <v>159</v>
      </c>
      <c r="J187" s="11" t="s">
        <v>95</v>
      </c>
      <c r="K187" s="11" t="s">
        <v>96</v>
      </c>
      <c r="L187" s="11" t="s">
        <v>97</v>
      </c>
      <c r="M187" s="10"/>
      <c r="N187" s="10"/>
      <c r="O187" s="10"/>
      <c r="P187" s="10"/>
      <c r="Q187" s="11" t="s">
        <v>95</v>
      </c>
      <c r="R187" s="11" t="s">
        <v>96</v>
      </c>
      <c r="S187" s="11" t="s">
        <v>97</v>
      </c>
      <c r="T187" s="10"/>
      <c r="U187" s="10"/>
      <c r="V187" s="10"/>
    </row>
    <row r="188" spans="2:22" ht="15.6" customHeight="1">
      <c r="B188" s="36" t="s">
        <v>11</v>
      </c>
      <c r="C188" s="36"/>
      <c r="D188" s="36"/>
      <c r="E188" s="32">
        <v>0</v>
      </c>
      <c r="F188" s="33"/>
      <c r="G188" s="34"/>
      <c r="H188" s="23">
        <v>31</v>
      </c>
      <c r="J188" s="12"/>
      <c r="K188" s="13">
        <f>E185</f>
        <v>61</v>
      </c>
      <c r="L188" s="14">
        <f>H185</f>
        <v>63</v>
      </c>
      <c r="M188" s="10"/>
      <c r="N188" s="10"/>
      <c r="O188" s="10"/>
      <c r="P188" s="10"/>
      <c r="Q188" s="12"/>
      <c r="R188" s="13">
        <f>E200</f>
        <v>661</v>
      </c>
      <c r="S188" s="14">
        <f>H200</f>
        <v>161</v>
      </c>
      <c r="T188" s="10"/>
      <c r="U188" s="10"/>
      <c r="V188" s="10"/>
    </row>
    <row r="189" spans="2:22" ht="15.6" customHeight="1">
      <c r="B189" s="36" t="s">
        <v>12</v>
      </c>
      <c r="C189" s="36"/>
      <c r="D189" s="36"/>
      <c r="E189" s="32">
        <v>133</v>
      </c>
      <c r="F189" s="33"/>
      <c r="G189" s="34"/>
      <c r="H189" s="23">
        <v>94</v>
      </c>
      <c r="J189" s="11" t="s">
        <v>98</v>
      </c>
      <c r="K189" s="11" t="s">
        <v>99</v>
      </c>
      <c r="L189" s="11" t="s">
        <v>100</v>
      </c>
      <c r="M189" s="10"/>
      <c r="N189" s="10"/>
      <c r="O189" s="10"/>
      <c r="P189" s="10"/>
      <c r="Q189" s="11" t="s">
        <v>98</v>
      </c>
      <c r="R189" s="11" t="s">
        <v>99</v>
      </c>
      <c r="S189" s="11" t="s">
        <v>100</v>
      </c>
      <c r="T189" s="10"/>
      <c r="U189" s="10"/>
      <c r="V189" s="10"/>
    </row>
    <row r="190" spans="2:22" ht="15.6" customHeight="1">
      <c r="B190" s="36" t="s">
        <v>13</v>
      </c>
      <c r="C190" s="36"/>
      <c r="D190" s="36"/>
      <c r="E190" s="32">
        <v>19</v>
      </c>
      <c r="F190" s="33"/>
      <c r="G190" s="34"/>
      <c r="H190" s="23">
        <v>22</v>
      </c>
      <c r="J190" s="12"/>
      <c r="K190" s="13">
        <f>E187</f>
        <v>248</v>
      </c>
      <c r="L190" s="14">
        <f>H187</f>
        <v>159</v>
      </c>
      <c r="M190" s="10"/>
      <c r="N190" s="10"/>
      <c r="O190" s="10"/>
      <c r="P190" s="10"/>
      <c r="Q190" s="12"/>
      <c r="R190" s="13">
        <f>E202</f>
        <v>1842</v>
      </c>
      <c r="S190" s="14">
        <f>H202</f>
        <v>210</v>
      </c>
      <c r="T190" s="10"/>
      <c r="U190" s="10"/>
      <c r="V190" s="10"/>
    </row>
    <row r="191" spans="2:22" ht="15.6" customHeight="1">
      <c r="B191" s="36" t="s">
        <v>14</v>
      </c>
      <c r="C191" s="36"/>
      <c r="D191" s="36"/>
      <c r="E191" s="32">
        <v>21</v>
      </c>
      <c r="F191" s="33"/>
      <c r="G191" s="34"/>
      <c r="H191" s="23">
        <v>35</v>
      </c>
      <c r="J191" s="11" t="s">
        <v>101</v>
      </c>
      <c r="K191" s="11" t="s">
        <v>102</v>
      </c>
      <c r="L191" s="11" t="s">
        <v>103</v>
      </c>
      <c r="M191" s="10"/>
      <c r="N191" s="10"/>
      <c r="O191" s="10"/>
      <c r="P191" s="10"/>
      <c r="Q191" s="11" t="s">
        <v>101</v>
      </c>
      <c r="R191" s="11" t="s">
        <v>102</v>
      </c>
      <c r="S191" s="11" t="s">
        <v>103</v>
      </c>
      <c r="T191" s="10"/>
      <c r="U191" s="10"/>
      <c r="V191" s="10"/>
    </row>
    <row r="192" spans="2:22" ht="15.6" customHeight="1">
      <c r="B192" s="36" t="s">
        <v>15</v>
      </c>
      <c r="C192" s="36"/>
      <c r="D192" s="36"/>
      <c r="E192" s="32">
        <v>32</v>
      </c>
      <c r="F192" s="33"/>
      <c r="G192" s="34"/>
      <c r="H192" s="23">
        <v>40</v>
      </c>
      <c r="J192" s="12"/>
      <c r="K192" s="13">
        <f>E188</f>
        <v>0</v>
      </c>
      <c r="L192" s="14">
        <f>H188</f>
        <v>31</v>
      </c>
      <c r="M192" s="10"/>
      <c r="N192" s="10"/>
      <c r="O192" s="10"/>
      <c r="P192" s="10"/>
      <c r="Q192" s="12"/>
      <c r="R192" s="13">
        <f>E203</f>
        <v>230</v>
      </c>
      <c r="S192" s="14">
        <f>H203</f>
        <v>77</v>
      </c>
      <c r="T192" s="10"/>
      <c r="U192" s="10"/>
      <c r="V192" s="10"/>
    </row>
    <row r="193" spans="2:22" ht="15.6" customHeight="1">
      <c r="B193" s="36" t="s">
        <v>53</v>
      </c>
      <c r="C193" s="36"/>
      <c r="D193" s="36"/>
      <c r="E193" s="37">
        <v>67800</v>
      </c>
      <c r="F193" s="38"/>
      <c r="G193" s="39"/>
      <c r="H193" s="24">
        <v>1387</v>
      </c>
      <c r="J193" s="11" t="s">
        <v>104</v>
      </c>
      <c r="K193" s="11" t="s">
        <v>105</v>
      </c>
      <c r="L193" s="11" t="s">
        <v>106</v>
      </c>
      <c r="M193" s="10"/>
      <c r="N193" s="10"/>
      <c r="O193" s="10"/>
      <c r="P193" s="10"/>
      <c r="Q193" s="11" t="s">
        <v>104</v>
      </c>
      <c r="R193" s="11" t="s">
        <v>105</v>
      </c>
      <c r="S193" s="11" t="s">
        <v>106</v>
      </c>
      <c r="T193" s="10"/>
      <c r="U193" s="10"/>
      <c r="V193" s="10"/>
    </row>
    <row r="194" spans="2:22" ht="15.6" customHeight="1">
      <c r="B194" s="36" t="s">
        <v>10</v>
      </c>
      <c r="C194" s="36"/>
      <c r="D194" s="36"/>
      <c r="E194" s="37">
        <v>33571</v>
      </c>
      <c r="F194" s="38"/>
      <c r="G194" s="39"/>
      <c r="H194" s="23">
        <v>821</v>
      </c>
      <c r="J194" s="12"/>
      <c r="K194" s="13">
        <f>E189</f>
        <v>133</v>
      </c>
      <c r="L194" s="14">
        <f>H189</f>
        <v>94</v>
      </c>
      <c r="M194" s="10"/>
      <c r="N194" s="10"/>
      <c r="O194" s="10"/>
      <c r="P194" s="10"/>
      <c r="Q194" s="12"/>
      <c r="R194" s="13">
        <f>E204</f>
        <v>2250</v>
      </c>
      <c r="S194" s="14">
        <f>H204</f>
        <v>278</v>
      </c>
      <c r="T194" s="10"/>
      <c r="U194" s="10"/>
      <c r="V194" s="10"/>
    </row>
    <row r="195" spans="2:22" ht="15" customHeight="1">
      <c r="B195" s="36" t="s">
        <v>8</v>
      </c>
      <c r="C195" s="36"/>
      <c r="D195" s="36"/>
      <c r="E195" s="37">
        <v>1906</v>
      </c>
      <c r="F195" s="38"/>
      <c r="G195" s="39"/>
      <c r="H195" s="23">
        <v>220</v>
      </c>
      <c r="J195" s="11" t="s">
        <v>107</v>
      </c>
      <c r="K195" s="11" t="s">
        <v>108</v>
      </c>
      <c r="L195" s="11" t="s">
        <v>109</v>
      </c>
      <c r="M195" s="10"/>
      <c r="N195" s="10"/>
      <c r="O195" s="10"/>
      <c r="P195" s="10"/>
      <c r="Q195" s="11" t="s">
        <v>107</v>
      </c>
      <c r="R195" s="11" t="s">
        <v>108</v>
      </c>
      <c r="S195" s="11" t="s">
        <v>109</v>
      </c>
      <c r="T195" s="10"/>
      <c r="U195" s="10"/>
      <c r="V195" s="10"/>
    </row>
    <row r="196" spans="2:22" ht="15.6" customHeight="1">
      <c r="B196" s="36" t="s">
        <v>11</v>
      </c>
      <c r="C196" s="36"/>
      <c r="D196" s="36"/>
      <c r="E196" s="32">
        <v>463</v>
      </c>
      <c r="F196" s="33"/>
      <c r="G196" s="34"/>
      <c r="H196" s="23">
        <v>139</v>
      </c>
      <c r="J196" s="12"/>
      <c r="K196" s="13">
        <f>E190</f>
        <v>19</v>
      </c>
      <c r="L196" s="14">
        <f>H190</f>
        <v>22</v>
      </c>
      <c r="M196" s="10"/>
      <c r="N196" s="10"/>
      <c r="O196" s="10"/>
      <c r="Q196" s="12"/>
      <c r="R196" s="13">
        <f>E205</f>
        <v>1483</v>
      </c>
      <c r="S196" s="14">
        <f>H205</f>
        <v>239</v>
      </c>
      <c r="T196" s="10"/>
      <c r="U196" s="10"/>
      <c r="V196" s="10"/>
    </row>
    <row r="197" spans="2:22" ht="15.6" customHeight="1">
      <c r="B197" s="36" t="s">
        <v>12</v>
      </c>
      <c r="C197" s="36"/>
      <c r="D197" s="36"/>
      <c r="E197" s="37">
        <v>1890</v>
      </c>
      <c r="F197" s="38"/>
      <c r="G197" s="39"/>
      <c r="H197" s="23">
        <v>270</v>
      </c>
      <c r="J197" s="11" t="s">
        <v>104</v>
      </c>
      <c r="K197" s="11" t="s">
        <v>110</v>
      </c>
      <c r="L197" s="11" t="s">
        <v>111</v>
      </c>
      <c r="Q197" s="11" t="s">
        <v>104</v>
      </c>
      <c r="R197" s="11" t="s">
        <v>110</v>
      </c>
      <c r="S197" s="11" t="s">
        <v>111</v>
      </c>
    </row>
    <row r="198" spans="2:22" ht="15.6" customHeight="1">
      <c r="B198" s="36" t="s">
        <v>13</v>
      </c>
      <c r="C198" s="36"/>
      <c r="D198" s="36"/>
      <c r="E198" s="37">
        <v>1285</v>
      </c>
      <c r="F198" s="38"/>
      <c r="G198" s="39"/>
      <c r="H198" s="23">
        <v>238</v>
      </c>
      <c r="J198" s="12"/>
      <c r="K198" s="13">
        <f>E191</f>
        <v>21</v>
      </c>
      <c r="L198" s="14">
        <f>H191</f>
        <v>35</v>
      </c>
      <c r="Q198" s="12"/>
      <c r="R198" s="13">
        <f>E206</f>
        <v>373</v>
      </c>
      <c r="S198" s="14">
        <f>H206</f>
        <v>117</v>
      </c>
    </row>
    <row r="199" spans="2:22" ht="15.6" customHeight="1">
      <c r="B199" s="36" t="s">
        <v>14</v>
      </c>
      <c r="C199" s="36"/>
      <c r="D199" s="36"/>
      <c r="E199" s="32">
        <v>401</v>
      </c>
      <c r="F199" s="33"/>
      <c r="G199" s="34"/>
      <c r="H199" s="23">
        <v>131</v>
      </c>
      <c r="J199" s="11" t="s">
        <v>107</v>
      </c>
      <c r="K199" s="11" t="s">
        <v>112</v>
      </c>
      <c r="L199" s="11" t="s">
        <v>113</v>
      </c>
      <c r="Q199" s="11" t="s">
        <v>107</v>
      </c>
      <c r="R199" s="11" t="s">
        <v>112</v>
      </c>
      <c r="S199" s="11" t="s">
        <v>113</v>
      </c>
    </row>
    <row r="200" spans="2:22" ht="15.6" customHeight="1">
      <c r="B200" s="36" t="s">
        <v>15</v>
      </c>
      <c r="C200" s="36"/>
      <c r="D200" s="36"/>
      <c r="E200" s="32">
        <v>661</v>
      </c>
      <c r="F200" s="33"/>
      <c r="G200" s="34"/>
      <c r="H200" s="23">
        <v>161</v>
      </c>
      <c r="J200" s="12"/>
      <c r="K200" s="13">
        <f>E192</f>
        <v>32</v>
      </c>
      <c r="L200" s="14">
        <f>H192</f>
        <v>40</v>
      </c>
      <c r="Q200" s="12"/>
      <c r="R200" s="13">
        <f>E207</f>
        <v>770</v>
      </c>
      <c r="S200" s="14">
        <f>H207</f>
        <v>154</v>
      </c>
    </row>
    <row r="201" spans="2:22" ht="15.6" customHeight="1">
      <c r="B201" s="36" t="s">
        <v>16</v>
      </c>
      <c r="C201" s="36"/>
      <c r="D201" s="36"/>
      <c r="E201" s="37">
        <v>34229</v>
      </c>
      <c r="F201" s="38"/>
      <c r="G201" s="39"/>
      <c r="H201" s="23">
        <v>819</v>
      </c>
    </row>
    <row r="202" spans="2:22" ht="25.5">
      <c r="B202" s="36" t="s">
        <v>8</v>
      </c>
      <c r="C202" s="36"/>
      <c r="D202" s="36"/>
      <c r="E202" s="37">
        <v>1842</v>
      </c>
      <c r="F202" s="38"/>
      <c r="G202" s="39"/>
      <c r="H202" s="23">
        <v>210</v>
      </c>
    </row>
    <row r="203" spans="2:22" ht="13.9" customHeight="1">
      <c r="B203" s="36" t="s">
        <v>11</v>
      </c>
      <c r="C203" s="36"/>
      <c r="D203" s="36"/>
      <c r="E203" s="32">
        <v>230</v>
      </c>
      <c r="F203" s="33"/>
      <c r="G203" s="34"/>
      <c r="H203" s="23">
        <v>77</v>
      </c>
    </row>
    <row r="204" spans="2:22" ht="13.9" customHeight="1">
      <c r="B204" s="36" t="s">
        <v>12</v>
      </c>
      <c r="C204" s="36"/>
      <c r="D204" s="36"/>
      <c r="E204" s="37">
        <v>2250</v>
      </c>
      <c r="F204" s="38"/>
      <c r="G204" s="39"/>
      <c r="H204" s="23">
        <v>278</v>
      </c>
    </row>
    <row r="205" spans="2:22" ht="13.9" customHeight="1">
      <c r="B205" s="36" t="s">
        <v>13</v>
      </c>
      <c r="C205" s="36"/>
      <c r="D205" s="36"/>
      <c r="E205" s="32">
        <v>1483</v>
      </c>
      <c r="F205" s="33"/>
      <c r="G205" s="34"/>
      <c r="H205" s="23">
        <v>239</v>
      </c>
    </row>
    <row r="206" spans="2:22" ht="13.9" customHeight="1">
      <c r="B206" s="36" t="s">
        <v>14</v>
      </c>
      <c r="C206" s="36"/>
      <c r="D206" s="36"/>
      <c r="E206" s="32">
        <v>373</v>
      </c>
      <c r="F206" s="33"/>
      <c r="G206" s="34"/>
      <c r="H206" s="23">
        <v>117</v>
      </c>
    </row>
    <row r="207" spans="2:22" ht="13.9" customHeight="1">
      <c r="B207" s="36" t="s">
        <v>15</v>
      </c>
      <c r="C207" s="36"/>
      <c r="D207" s="36"/>
      <c r="E207" s="32">
        <v>770</v>
      </c>
      <c r="F207" s="33"/>
      <c r="G207" s="34"/>
      <c r="H207" s="23">
        <v>154</v>
      </c>
    </row>
    <row r="208" spans="2:22" ht="13.9" customHeight="1"/>
    <row r="211" spans="1:22">
      <c r="A211" s="2">
        <v>2017</v>
      </c>
      <c r="J211" s="35" t="s">
        <v>54</v>
      </c>
      <c r="K211" s="25"/>
      <c r="L211" s="25"/>
      <c r="M211" s="25"/>
      <c r="N211" s="25"/>
      <c r="O211" s="25"/>
      <c r="P211" s="25"/>
      <c r="Q211" s="35" t="s">
        <v>55</v>
      </c>
      <c r="R211" s="35"/>
      <c r="S211" s="35"/>
      <c r="T211" s="35"/>
      <c r="U211" s="35"/>
      <c r="V211" s="35"/>
    </row>
    <row r="212" spans="1:22" ht="15.75">
      <c r="B212" s="36" t="s">
        <v>7</v>
      </c>
      <c r="C212" s="36"/>
      <c r="D212" s="36"/>
      <c r="E212" s="24">
        <v>74435</v>
      </c>
      <c r="F212" s="23"/>
      <c r="G212" s="23"/>
      <c r="H212" s="24">
        <v>999</v>
      </c>
      <c r="J212" s="11" t="s">
        <v>78</v>
      </c>
      <c r="K212" s="11" t="s">
        <v>79</v>
      </c>
      <c r="L212" s="11" t="s">
        <v>80</v>
      </c>
      <c r="M212" s="10"/>
      <c r="N212" s="10" t="s">
        <v>81</v>
      </c>
      <c r="O212" s="11" t="s">
        <v>82</v>
      </c>
      <c r="P212" s="16"/>
      <c r="Q212" s="11" t="s">
        <v>78</v>
      </c>
      <c r="R212" s="11" t="s">
        <v>79</v>
      </c>
      <c r="S212" s="11" t="s">
        <v>80</v>
      </c>
      <c r="T212" s="10"/>
      <c r="U212" s="10" t="s">
        <v>81</v>
      </c>
      <c r="V212" s="11" t="s">
        <v>82</v>
      </c>
    </row>
    <row r="213" spans="1:22" ht="76.5">
      <c r="B213" s="36" t="s">
        <v>9</v>
      </c>
      <c r="C213" s="36"/>
      <c r="D213" s="36"/>
      <c r="E213" s="24">
        <v>9905</v>
      </c>
      <c r="F213" s="23"/>
      <c r="G213" s="23"/>
      <c r="H213" s="23">
        <v>958</v>
      </c>
      <c r="J213" s="12"/>
      <c r="K213" s="13">
        <f>E215</f>
        <v>233</v>
      </c>
      <c r="L213" s="14">
        <f>H215</f>
        <v>121</v>
      </c>
      <c r="M213" s="15"/>
      <c r="N213" s="16">
        <f>K213+K215+K217+K219+K221+K223+K225+K227+K229+K231+K233+K235</f>
        <v>1058</v>
      </c>
      <c r="O213" s="16">
        <f>SQRT(((L213)^2)+((L215)^2)+((L217)^2)+((L219)^2)+((L221)^2)+((L223)^2)+((L225)^2)+((L227)^2)+((L229)^2)+((L231)^2)+((L233)^2)+((L235)^2))</f>
        <v>258.14143410154054</v>
      </c>
      <c r="P213" s="10"/>
      <c r="Q213" s="12"/>
      <c r="R213" s="13">
        <f>E230</f>
        <v>1953</v>
      </c>
      <c r="S213" s="14">
        <f>H230</f>
        <v>200</v>
      </c>
      <c r="T213" s="15"/>
      <c r="U213" s="16">
        <f>R213+R215+R217+R219+R221+R223+R225+R227+R229+R231+R233+R235</f>
        <v>13562</v>
      </c>
      <c r="V213" s="16">
        <f>SQRT(((S213)^2)+((S215)^2)+((S217)^2)+((S219)^2)+((S221)^2)+((S223)^2)+((S225)^2)+((S227)^2)+((S229)^2)+((S231)^2)+((S233)^2)+((S235)^2))</f>
        <v>673.33275577532982</v>
      </c>
    </row>
    <row r="214" spans="1:22" ht="15.6" customHeight="1">
      <c r="B214" s="36" t="s">
        <v>10</v>
      </c>
      <c r="C214" s="36"/>
      <c r="D214" s="36"/>
      <c r="E214" s="24">
        <v>5194</v>
      </c>
      <c r="F214" s="23"/>
      <c r="G214" s="23"/>
      <c r="H214" s="23">
        <v>610</v>
      </c>
      <c r="J214" s="11" t="s">
        <v>83</v>
      </c>
      <c r="K214" s="11" t="s">
        <v>84</v>
      </c>
      <c r="L214" s="11" t="s">
        <v>85</v>
      </c>
      <c r="M214" s="10"/>
      <c r="N214" s="10"/>
      <c r="O214" s="10"/>
      <c r="P214" s="10"/>
      <c r="Q214" s="11" t="s">
        <v>83</v>
      </c>
      <c r="R214" s="11" t="s">
        <v>84</v>
      </c>
      <c r="S214" s="11" t="s">
        <v>85</v>
      </c>
      <c r="T214" s="10"/>
      <c r="U214" s="10"/>
      <c r="V214" s="10"/>
    </row>
    <row r="215" spans="1:22" ht="15" customHeight="1">
      <c r="B215" s="36" t="s">
        <v>8</v>
      </c>
      <c r="C215" s="36"/>
      <c r="D215" s="36"/>
      <c r="E215" s="23">
        <v>233</v>
      </c>
      <c r="F215" s="23"/>
      <c r="G215" s="23"/>
      <c r="H215" s="23">
        <v>121</v>
      </c>
      <c r="J215" s="12"/>
      <c r="K215" s="13">
        <f>E216</f>
        <v>9</v>
      </c>
      <c r="L215" s="14">
        <f>H216</f>
        <v>12</v>
      </c>
      <c r="M215" s="10"/>
      <c r="N215" s="10"/>
      <c r="O215" s="10"/>
      <c r="P215" s="10"/>
      <c r="Q215" s="12"/>
      <c r="R215" s="13">
        <f>E231</f>
        <v>423</v>
      </c>
      <c r="S215" s="14">
        <f>H231</f>
        <v>154</v>
      </c>
      <c r="T215" s="10"/>
      <c r="U215" s="10"/>
      <c r="V215" s="10"/>
    </row>
    <row r="216" spans="1:22" ht="15.6" customHeight="1">
      <c r="B216" s="36" t="s">
        <v>11</v>
      </c>
      <c r="C216" s="36"/>
      <c r="D216" s="36"/>
      <c r="E216" s="23">
        <v>9</v>
      </c>
      <c r="F216" s="23"/>
      <c r="G216" s="23"/>
      <c r="H216" s="23">
        <v>12</v>
      </c>
      <c r="J216" s="11" t="s">
        <v>86</v>
      </c>
      <c r="K216" s="11" t="s">
        <v>87</v>
      </c>
      <c r="L216" s="11" t="s">
        <v>88</v>
      </c>
      <c r="M216" s="10"/>
      <c r="N216" s="10"/>
      <c r="O216" s="10"/>
      <c r="P216" s="10"/>
      <c r="Q216" s="11" t="s">
        <v>86</v>
      </c>
      <c r="R216" s="11" t="s">
        <v>87</v>
      </c>
      <c r="S216" s="11" t="s">
        <v>88</v>
      </c>
      <c r="T216" s="10"/>
      <c r="U216" s="10"/>
      <c r="V216" s="10"/>
    </row>
    <row r="217" spans="1:22" ht="15.6" customHeight="1">
      <c r="B217" s="36" t="s">
        <v>12</v>
      </c>
      <c r="C217" s="36"/>
      <c r="D217" s="36"/>
      <c r="E217" s="23">
        <v>196</v>
      </c>
      <c r="F217" s="23"/>
      <c r="G217" s="23"/>
      <c r="H217" s="23">
        <v>104</v>
      </c>
      <c r="J217" s="12"/>
      <c r="K217" s="13">
        <f>E217</f>
        <v>196</v>
      </c>
      <c r="L217" s="14">
        <f>H217</f>
        <v>104</v>
      </c>
      <c r="M217" s="10"/>
      <c r="N217" s="10"/>
      <c r="O217" s="10"/>
      <c r="P217" s="10"/>
      <c r="Q217" s="12"/>
      <c r="R217" s="13">
        <f>E232</f>
        <v>1960</v>
      </c>
      <c r="S217" s="14">
        <f>H232</f>
        <v>220</v>
      </c>
      <c r="T217" s="10"/>
      <c r="U217" s="10"/>
      <c r="V217" s="10"/>
    </row>
    <row r="218" spans="1:22" ht="15.6" customHeight="1">
      <c r="B218" s="36" t="s">
        <v>13</v>
      </c>
      <c r="C218" s="36"/>
      <c r="D218" s="36"/>
      <c r="E218" s="23">
        <v>86</v>
      </c>
      <c r="F218" s="23"/>
      <c r="G218" s="23"/>
      <c r="H218" s="23">
        <v>81</v>
      </c>
      <c r="J218" s="11" t="s">
        <v>89</v>
      </c>
      <c r="K218" s="11" t="s">
        <v>90</v>
      </c>
      <c r="L218" s="11" t="s">
        <v>91</v>
      </c>
      <c r="M218" s="10"/>
      <c r="N218" s="10"/>
      <c r="O218" s="10"/>
      <c r="P218" s="10"/>
      <c r="Q218" s="11" t="s">
        <v>89</v>
      </c>
      <c r="R218" s="11" t="s">
        <v>90</v>
      </c>
      <c r="S218" s="11" t="s">
        <v>91</v>
      </c>
      <c r="T218" s="10"/>
      <c r="U218" s="10"/>
      <c r="V218" s="10"/>
    </row>
    <row r="219" spans="1:22" ht="15.6" customHeight="1">
      <c r="B219" s="36" t="s">
        <v>14</v>
      </c>
      <c r="C219" s="36"/>
      <c r="D219" s="36"/>
      <c r="E219" s="23">
        <v>19</v>
      </c>
      <c r="F219" s="23"/>
      <c r="G219" s="23"/>
      <c r="H219" s="23">
        <v>21</v>
      </c>
      <c r="J219" s="12"/>
      <c r="K219" s="13">
        <f>E218</f>
        <v>86</v>
      </c>
      <c r="L219" s="14">
        <f>H218</f>
        <v>81</v>
      </c>
      <c r="M219" s="10"/>
      <c r="N219" s="10"/>
      <c r="O219" s="10"/>
      <c r="P219" s="10"/>
      <c r="Q219" s="12"/>
      <c r="R219" s="13">
        <f>E233</f>
        <v>1385</v>
      </c>
      <c r="S219" s="14">
        <f>H233</f>
        <v>226</v>
      </c>
      <c r="T219" s="10"/>
      <c r="U219" s="10"/>
      <c r="V219" s="10"/>
    </row>
    <row r="220" spans="1:22" ht="15.6" customHeight="1">
      <c r="B220" s="36" t="s">
        <v>15</v>
      </c>
      <c r="C220" s="36"/>
      <c r="D220" s="36"/>
      <c r="E220" s="23">
        <v>20</v>
      </c>
      <c r="F220" s="23"/>
      <c r="G220" s="23"/>
      <c r="H220" s="23">
        <v>29</v>
      </c>
      <c r="J220" s="11" t="s">
        <v>92</v>
      </c>
      <c r="K220" s="11" t="s">
        <v>93</v>
      </c>
      <c r="L220" s="11" t="s">
        <v>94</v>
      </c>
      <c r="M220" s="10"/>
      <c r="N220" s="10"/>
      <c r="O220" s="10"/>
      <c r="P220" s="10"/>
      <c r="Q220" s="11" t="s">
        <v>92</v>
      </c>
      <c r="R220" s="11" t="s">
        <v>93</v>
      </c>
      <c r="S220" s="11" t="s">
        <v>94</v>
      </c>
      <c r="T220" s="10"/>
      <c r="U220" s="10"/>
      <c r="V220" s="10"/>
    </row>
    <row r="221" spans="1:22" ht="15.6" customHeight="1">
      <c r="B221" s="36" t="s">
        <v>16</v>
      </c>
      <c r="C221" s="36"/>
      <c r="D221" s="36"/>
      <c r="E221" s="24">
        <v>4711</v>
      </c>
      <c r="F221" s="23"/>
      <c r="G221" s="23"/>
      <c r="H221" s="23">
        <v>644</v>
      </c>
      <c r="J221" s="12"/>
      <c r="K221" s="13">
        <f>E219</f>
        <v>19</v>
      </c>
      <c r="L221" s="14">
        <f>H219</f>
        <v>21</v>
      </c>
      <c r="M221" s="10"/>
      <c r="N221" s="10"/>
      <c r="O221" s="10"/>
      <c r="P221" s="10"/>
      <c r="Q221" s="12"/>
      <c r="R221" s="13">
        <f>E234</f>
        <v>380</v>
      </c>
      <c r="S221" s="14">
        <f>H234</f>
        <v>120</v>
      </c>
      <c r="T221" s="10"/>
      <c r="U221" s="10"/>
      <c r="V221" s="10"/>
    </row>
    <row r="222" spans="1:22" ht="15" customHeight="1">
      <c r="B222" s="36" t="s">
        <v>8</v>
      </c>
      <c r="C222" s="36"/>
      <c r="D222" s="36"/>
      <c r="E222" s="23">
        <v>208</v>
      </c>
      <c r="F222" s="23"/>
      <c r="G222" s="23"/>
      <c r="H222" s="23">
        <v>147</v>
      </c>
      <c r="J222" s="11" t="s">
        <v>95</v>
      </c>
      <c r="K222" s="11" t="s">
        <v>96</v>
      </c>
      <c r="L222" s="11" t="s">
        <v>97</v>
      </c>
      <c r="M222" s="10"/>
      <c r="N222" s="10"/>
      <c r="O222" s="10"/>
      <c r="P222" s="10"/>
      <c r="Q222" s="11" t="s">
        <v>95</v>
      </c>
      <c r="R222" s="11" t="s">
        <v>96</v>
      </c>
      <c r="S222" s="11" t="s">
        <v>97</v>
      </c>
      <c r="T222" s="10"/>
      <c r="U222" s="10"/>
      <c r="V222" s="10"/>
    </row>
    <row r="223" spans="1:22" ht="15.6" customHeight="1">
      <c r="B223" s="36" t="s">
        <v>11</v>
      </c>
      <c r="C223" s="36"/>
      <c r="D223" s="36"/>
      <c r="E223" s="23">
        <v>24</v>
      </c>
      <c r="F223" s="23"/>
      <c r="G223" s="23"/>
      <c r="H223" s="23">
        <v>29</v>
      </c>
      <c r="J223" s="12"/>
      <c r="K223" s="13">
        <f>E220</f>
        <v>20</v>
      </c>
      <c r="L223" s="14">
        <f>H220</f>
        <v>29</v>
      </c>
      <c r="M223" s="10"/>
      <c r="N223" s="10"/>
      <c r="O223" s="10"/>
      <c r="P223" s="10"/>
      <c r="Q223" s="12"/>
      <c r="R223" s="13">
        <f>E235</f>
        <v>715</v>
      </c>
      <c r="S223" s="14">
        <f>H235</f>
        <v>130</v>
      </c>
      <c r="T223" s="10"/>
      <c r="U223" s="10"/>
      <c r="V223" s="10"/>
    </row>
    <row r="224" spans="1:22" ht="15.6" customHeight="1">
      <c r="B224" s="36" t="s">
        <v>12</v>
      </c>
      <c r="C224" s="36"/>
      <c r="D224" s="36"/>
      <c r="E224" s="23">
        <v>148</v>
      </c>
      <c r="F224" s="23"/>
      <c r="G224" s="23"/>
      <c r="H224" s="23">
        <v>77</v>
      </c>
      <c r="J224" s="11" t="s">
        <v>98</v>
      </c>
      <c r="K224" s="11" t="s">
        <v>99</v>
      </c>
      <c r="L224" s="11" t="s">
        <v>100</v>
      </c>
      <c r="M224" s="10"/>
      <c r="N224" s="10"/>
      <c r="O224" s="10"/>
      <c r="P224" s="10"/>
      <c r="Q224" s="11" t="s">
        <v>98</v>
      </c>
      <c r="R224" s="11" t="s">
        <v>99</v>
      </c>
      <c r="S224" s="11" t="s">
        <v>100</v>
      </c>
      <c r="T224" s="10"/>
      <c r="U224" s="10"/>
      <c r="V224" s="10"/>
    </row>
    <row r="225" spans="2:22" ht="15.6" customHeight="1">
      <c r="B225" s="36" t="s">
        <v>13</v>
      </c>
      <c r="C225" s="36"/>
      <c r="D225" s="36"/>
      <c r="E225" s="23">
        <v>43</v>
      </c>
      <c r="F225" s="23"/>
      <c r="G225" s="23"/>
      <c r="H225" s="23">
        <v>41</v>
      </c>
      <c r="J225" s="12"/>
      <c r="K225" s="13">
        <f>E222</f>
        <v>208</v>
      </c>
      <c r="L225" s="14">
        <f>H222</f>
        <v>147</v>
      </c>
      <c r="M225" s="10"/>
      <c r="N225" s="10"/>
      <c r="O225" s="10"/>
      <c r="P225" s="10"/>
      <c r="Q225" s="12"/>
      <c r="R225" s="13">
        <f>E237</f>
        <v>1846</v>
      </c>
      <c r="S225" s="14">
        <f>H237</f>
        <v>170</v>
      </c>
      <c r="T225" s="10"/>
      <c r="U225" s="10"/>
      <c r="V225" s="10"/>
    </row>
    <row r="226" spans="2:22" ht="15.6" customHeight="1">
      <c r="B226" s="36" t="s">
        <v>14</v>
      </c>
      <c r="C226" s="36"/>
      <c r="D226" s="36"/>
      <c r="E226" s="23">
        <v>23</v>
      </c>
      <c r="F226" s="23"/>
      <c r="G226" s="23"/>
      <c r="H226" s="23">
        <v>37</v>
      </c>
      <c r="J226" s="11" t="s">
        <v>101</v>
      </c>
      <c r="K226" s="11" t="s">
        <v>102</v>
      </c>
      <c r="L226" s="11" t="s">
        <v>103</v>
      </c>
      <c r="M226" s="10"/>
      <c r="N226" s="10"/>
      <c r="O226" s="10"/>
      <c r="P226" s="10"/>
      <c r="Q226" s="11" t="s">
        <v>101</v>
      </c>
      <c r="R226" s="11" t="s">
        <v>102</v>
      </c>
      <c r="S226" s="11" t="s">
        <v>103</v>
      </c>
      <c r="T226" s="10"/>
      <c r="U226" s="10"/>
      <c r="V226" s="10"/>
    </row>
    <row r="227" spans="2:22" ht="15.6" customHeight="1">
      <c r="B227" s="36" t="s">
        <v>15</v>
      </c>
      <c r="C227" s="36"/>
      <c r="D227" s="36"/>
      <c r="E227" s="23">
        <v>49</v>
      </c>
      <c r="F227" s="23"/>
      <c r="G227" s="23"/>
      <c r="H227" s="23">
        <v>42</v>
      </c>
      <c r="J227" s="12"/>
      <c r="K227" s="13">
        <f>E223</f>
        <v>24</v>
      </c>
      <c r="L227" s="14">
        <f>H223</f>
        <v>29</v>
      </c>
      <c r="M227" s="10"/>
      <c r="N227" s="10"/>
      <c r="O227" s="10"/>
      <c r="P227" s="10"/>
      <c r="Q227" s="12"/>
      <c r="R227" s="13">
        <f>E238</f>
        <v>284</v>
      </c>
      <c r="S227" s="14">
        <f>H238</f>
        <v>120</v>
      </c>
      <c r="T227" s="10"/>
      <c r="U227" s="10"/>
      <c r="V227" s="10"/>
    </row>
    <row r="228" spans="2:22" ht="15.6" customHeight="1">
      <c r="B228" s="36" t="s">
        <v>53</v>
      </c>
      <c r="C228" s="36"/>
      <c r="D228" s="36"/>
      <c r="E228" s="24">
        <v>64530</v>
      </c>
      <c r="F228" s="23"/>
      <c r="G228" s="23"/>
      <c r="H228" s="24">
        <v>1187</v>
      </c>
      <c r="J228" s="11" t="s">
        <v>104</v>
      </c>
      <c r="K228" s="11" t="s">
        <v>105</v>
      </c>
      <c r="L228" s="11" t="s">
        <v>106</v>
      </c>
      <c r="M228" s="10"/>
      <c r="N228" s="10"/>
      <c r="O228" s="10"/>
      <c r="P228" s="10"/>
      <c r="Q228" s="11" t="s">
        <v>104</v>
      </c>
      <c r="R228" s="11" t="s">
        <v>105</v>
      </c>
      <c r="S228" s="11" t="s">
        <v>106</v>
      </c>
      <c r="T228" s="10"/>
      <c r="U228" s="10"/>
      <c r="V228" s="10"/>
    </row>
    <row r="229" spans="2:22" ht="15.6" customHeight="1">
      <c r="B229" s="36" t="s">
        <v>10</v>
      </c>
      <c r="C229" s="36"/>
      <c r="D229" s="36"/>
      <c r="E229" s="24">
        <v>32000</v>
      </c>
      <c r="F229" s="23"/>
      <c r="G229" s="23"/>
      <c r="H229" s="23">
        <v>754</v>
      </c>
      <c r="J229" s="12"/>
      <c r="K229" s="13">
        <f>E224</f>
        <v>148</v>
      </c>
      <c r="L229" s="14">
        <f>H224</f>
        <v>77</v>
      </c>
      <c r="M229" s="10"/>
      <c r="N229" s="10"/>
      <c r="O229" s="10"/>
      <c r="P229" s="10"/>
      <c r="Q229" s="12"/>
      <c r="R229" s="13">
        <f>E239</f>
        <v>2281</v>
      </c>
      <c r="S229" s="14">
        <f>H239</f>
        <v>334</v>
      </c>
      <c r="T229" s="10"/>
      <c r="U229" s="10"/>
      <c r="V229" s="10"/>
    </row>
    <row r="230" spans="2:22" ht="15" customHeight="1">
      <c r="B230" s="36" t="s">
        <v>8</v>
      </c>
      <c r="C230" s="36"/>
      <c r="D230" s="36"/>
      <c r="E230" s="24">
        <v>1953</v>
      </c>
      <c r="F230" s="23"/>
      <c r="G230" s="23"/>
      <c r="H230" s="23">
        <v>200</v>
      </c>
      <c r="J230" s="11" t="s">
        <v>107</v>
      </c>
      <c r="K230" s="11" t="s">
        <v>108</v>
      </c>
      <c r="L230" s="11" t="s">
        <v>109</v>
      </c>
      <c r="M230" s="10"/>
      <c r="N230" s="10"/>
      <c r="O230" s="10"/>
      <c r="P230" s="10"/>
      <c r="Q230" s="11" t="s">
        <v>107</v>
      </c>
      <c r="R230" s="11" t="s">
        <v>108</v>
      </c>
      <c r="S230" s="11" t="s">
        <v>109</v>
      </c>
      <c r="T230" s="10"/>
      <c r="U230" s="10"/>
      <c r="V230" s="10"/>
    </row>
    <row r="231" spans="2:22" ht="15.6" customHeight="1">
      <c r="B231" s="36" t="s">
        <v>11</v>
      </c>
      <c r="C231" s="36"/>
      <c r="D231" s="36"/>
      <c r="E231" s="23">
        <v>423</v>
      </c>
      <c r="F231" s="23"/>
      <c r="G231" s="23"/>
      <c r="H231" s="23">
        <v>154</v>
      </c>
      <c r="J231" s="12"/>
      <c r="K231" s="13">
        <f>E225</f>
        <v>43</v>
      </c>
      <c r="L231" s="14">
        <f>H225</f>
        <v>41</v>
      </c>
      <c r="M231" s="10"/>
      <c r="N231" s="10"/>
      <c r="O231" s="10"/>
      <c r="Q231" s="12"/>
      <c r="R231" s="13">
        <f>E240</f>
        <v>1246</v>
      </c>
      <c r="S231" s="14">
        <f>H240</f>
        <v>246</v>
      </c>
      <c r="T231" s="10"/>
      <c r="U231" s="10"/>
      <c r="V231" s="10"/>
    </row>
    <row r="232" spans="2:22" ht="15.6" customHeight="1">
      <c r="B232" s="36" t="s">
        <v>12</v>
      </c>
      <c r="C232" s="36"/>
      <c r="D232" s="36"/>
      <c r="E232" s="24">
        <v>1960</v>
      </c>
      <c r="F232" s="23"/>
      <c r="G232" s="23"/>
      <c r="H232" s="23">
        <v>220</v>
      </c>
      <c r="J232" s="11" t="s">
        <v>104</v>
      </c>
      <c r="K232" s="11" t="s">
        <v>110</v>
      </c>
      <c r="L232" s="11" t="s">
        <v>111</v>
      </c>
      <c r="Q232" s="11" t="s">
        <v>104</v>
      </c>
      <c r="R232" s="11" t="s">
        <v>110</v>
      </c>
      <c r="S232" s="11" t="s">
        <v>111</v>
      </c>
    </row>
    <row r="233" spans="2:22" ht="15.6" customHeight="1">
      <c r="B233" s="36" t="s">
        <v>13</v>
      </c>
      <c r="C233" s="36"/>
      <c r="D233" s="36"/>
      <c r="E233" s="24">
        <v>1385</v>
      </c>
      <c r="F233" s="23"/>
      <c r="G233" s="23"/>
      <c r="H233" s="23">
        <v>226</v>
      </c>
      <c r="J233" s="12"/>
      <c r="K233" s="13">
        <f>E226</f>
        <v>23</v>
      </c>
      <c r="L233" s="14">
        <f>H226</f>
        <v>37</v>
      </c>
      <c r="Q233" s="12"/>
      <c r="R233" s="13">
        <f>E241</f>
        <v>417</v>
      </c>
      <c r="S233" s="14">
        <f>H241</f>
        <v>147</v>
      </c>
    </row>
    <row r="234" spans="2:22" ht="15.6" customHeight="1">
      <c r="B234" s="36" t="s">
        <v>14</v>
      </c>
      <c r="C234" s="36"/>
      <c r="D234" s="36"/>
      <c r="E234" s="23">
        <v>380</v>
      </c>
      <c r="F234" s="23"/>
      <c r="G234" s="23"/>
      <c r="H234" s="23">
        <v>120</v>
      </c>
      <c r="J234" s="11" t="s">
        <v>107</v>
      </c>
      <c r="K234" s="11" t="s">
        <v>112</v>
      </c>
      <c r="L234" s="11" t="s">
        <v>113</v>
      </c>
      <c r="Q234" s="11" t="s">
        <v>107</v>
      </c>
      <c r="R234" s="11" t="s">
        <v>112</v>
      </c>
      <c r="S234" s="11" t="s">
        <v>113</v>
      </c>
    </row>
    <row r="235" spans="2:22" ht="15.6" customHeight="1">
      <c r="B235" s="36" t="s">
        <v>15</v>
      </c>
      <c r="C235" s="36"/>
      <c r="D235" s="36"/>
      <c r="E235" s="23">
        <v>715</v>
      </c>
      <c r="F235" s="23"/>
      <c r="G235" s="23"/>
      <c r="H235" s="23">
        <v>130</v>
      </c>
      <c r="J235" s="12"/>
      <c r="K235" s="13">
        <f>E227</f>
        <v>49</v>
      </c>
      <c r="L235" s="14">
        <f>H227</f>
        <v>42</v>
      </c>
      <c r="Q235" s="12"/>
      <c r="R235" s="13">
        <f>E242</f>
        <v>672</v>
      </c>
      <c r="S235" s="14">
        <f>H242</f>
        <v>148</v>
      </c>
    </row>
    <row r="236" spans="2:22" ht="15.6" customHeight="1">
      <c r="B236" s="36" t="s">
        <v>16</v>
      </c>
      <c r="C236" s="36"/>
      <c r="D236" s="36"/>
      <c r="E236" s="24">
        <v>32530</v>
      </c>
      <c r="F236" s="23"/>
      <c r="G236" s="23"/>
      <c r="H236" s="23">
        <v>798</v>
      </c>
    </row>
    <row r="237" spans="2:22" ht="25.5">
      <c r="B237" s="36" t="s">
        <v>8</v>
      </c>
      <c r="C237" s="36"/>
      <c r="D237" s="36"/>
      <c r="E237" s="24">
        <v>1846</v>
      </c>
      <c r="F237" s="23"/>
      <c r="G237" s="23"/>
      <c r="H237" s="23">
        <v>170</v>
      </c>
    </row>
    <row r="238" spans="2:22" ht="13.9" customHeight="1">
      <c r="B238" s="36" t="s">
        <v>11</v>
      </c>
      <c r="C238" s="36"/>
      <c r="D238" s="36"/>
      <c r="E238" s="23">
        <v>284</v>
      </c>
      <c r="F238" s="23"/>
      <c r="G238" s="23"/>
      <c r="H238" s="23">
        <v>120</v>
      </c>
    </row>
    <row r="239" spans="2:22" ht="13.9" customHeight="1">
      <c r="B239" s="36" t="s">
        <v>12</v>
      </c>
      <c r="C239" s="36"/>
      <c r="D239" s="36"/>
      <c r="E239" s="24">
        <v>2281</v>
      </c>
      <c r="F239" s="23"/>
      <c r="G239" s="23"/>
      <c r="H239" s="23">
        <v>334</v>
      </c>
    </row>
    <row r="240" spans="2:22" ht="13.9" customHeight="1">
      <c r="B240" s="36" t="s">
        <v>13</v>
      </c>
      <c r="C240" s="36"/>
      <c r="D240" s="36"/>
      <c r="E240" s="23">
        <v>1246</v>
      </c>
      <c r="F240" s="23"/>
      <c r="G240" s="23"/>
      <c r="H240" s="23">
        <v>246</v>
      </c>
    </row>
    <row r="241" spans="1:22" ht="13.9" customHeight="1">
      <c r="B241" s="36" t="s">
        <v>14</v>
      </c>
      <c r="C241" s="36"/>
      <c r="D241" s="36"/>
      <c r="E241" s="23">
        <v>417</v>
      </c>
      <c r="F241" s="23"/>
      <c r="G241" s="23"/>
      <c r="H241" s="23">
        <v>147</v>
      </c>
    </row>
    <row r="242" spans="1:22" ht="13.9" customHeight="1">
      <c r="B242" s="36" t="s">
        <v>15</v>
      </c>
      <c r="C242" s="36"/>
      <c r="D242" s="36"/>
      <c r="E242" s="23">
        <v>672</v>
      </c>
      <c r="F242" s="23"/>
      <c r="G242" s="23"/>
      <c r="H242" s="23">
        <v>148</v>
      </c>
    </row>
    <row r="243" spans="1:22" ht="13.9" customHeight="1"/>
    <row r="246" spans="1:22">
      <c r="A246" s="2">
        <v>2016</v>
      </c>
      <c r="J246" s="35" t="s">
        <v>54</v>
      </c>
      <c r="K246" s="25"/>
      <c r="L246" s="25"/>
      <c r="M246" s="25"/>
      <c r="N246" s="25"/>
      <c r="O246" s="25"/>
      <c r="P246" s="25"/>
      <c r="Q246" s="35" t="s">
        <v>55</v>
      </c>
      <c r="R246" s="35"/>
      <c r="S246" s="35"/>
      <c r="T246" s="35"/>
      <c r="U246" s="35"/>
      <c r="V246" s="35"/>
    </row>
    <row r="247" spans="1:22" ht="15.75">
      <c r="B247" s="29" t="s">
        <v>7</v>
      </c>
      <c r="C247" s="30"/>
      <c r="D247" s="31"/>
      <c r="E247" s="24">
        <v>70263</v>
      </c>
      <c r="F247" s="23"/>
      <c r="G247" s="23"/>
      <c r="H247" s="24">
        <v>1185</v>
      </c>
      <c r="J247" s="11" t="s">
        <v>78</v>
      </c>
      <c r="K247" s="11" t="s">
        <v>79</v>
      </c>
      <c r="L247" s="11" t="s">
        <v>80</v>
      </c>
      <c r="M247" s="10"/>
      <c r="N247" s="10" t="s">
        <v>81</v>
      </c>
      <c r="O247" s="11" t="s">
        <v>82</v>
      </c>
      <c r="P247" s="16"/>
      <c r="Q247" s="11" t="s">
        <v>78</v>
      </c>
      <c r="R247" s="11" t="s">
        <v>79</v>
      </c>
      <c r="S247" s="11" t="s">
        <v>80</v>
      </c>
      <c r="T247" s="10"/>
      <c r="U247" s="10" t="s">
        <v>81</v>
      </c>
      <c r="V247" s="11" t="s">
        <v>82</v>
      </c>
    </row>
    <row r="248" spans="1:22" ht="15" customHeight="1">
      <c r="B248" s="29" t="s">
        <v>9</v>
      </c>
      <c r="C248" s="30"/>
      <c r="D248" s="31"/>
      <c r="E248" s="24">
        <v>9326</v>
      </c>
      <c r="F248" s="23"/>
      <c r="G248" s="23"/>
      <c r="H248" s="23">
        <v>936</v>
      </c>
      <c r="J248" s="12"/>
      <c r="K248" s="13">
        <f>E250</f>
        <v>204</v>
      </c>
      <c r="L248" s="14">
        <f>H250</f>
        <v>124</v>
      </c>
      <c r="M248" s="15"/>
      <c r="N248" s="16">
        <f>K248+K250+K252+K254+K256+K258+K260+K262+K264+K266+K268+K270</f>
        <v>961</v>
      </c>
      <c r="O248" s="16">
        <f>SQRT(((L248)^2)+((L250)^2)+((L252)^2)+((L254)^2)+((L256)^2)+((L258)^2)+((L260)^2)+((L262)^2)+((L264)^2)+((L266)^2)+((L268)^2)+((L270)^2))</f>
        <v>243.62881602963145</v>
      </c>
      <c r="P248" s="10"/>
      <c r="Q248" s="12"/>
      <c r="R248" s="13">
        <f>E265</f>
        <v>1941</v>
      </c>
      <c r="S248" s="14">
        <f>H265</f>
        <v>220</v>
      </c>
      <c r="T248" s="15"/>
      <c r="U248" s="16">
        <f>R248+R250+R252+R254+R256+R258+R260+R262+R264+R266+R268+R270</f>
        <v>13040</v>
      </c>
      <c r="V248" s="16">
        <f>SQRT(((S248)^2)+((S250)^2)+((S252)^2)+((S254)^2)+((S256)^2)+((S258)^2)+((S260)^2)+((S262)^2)+((S264)^2)+((S266)^2)+((S268)^2)+((S270)^2))</f>
        <v>703.87072676735181</v>
      </c>
    </row>
    <row r="249" spans="1:22" ht="15.6" customHeight="1">
      <c r="B249" s="29" t="s">
        <v>10</v>
      </c>
      <c r="C249" s="30"/>
      <c r="D249" s="31"/>
      <c r="E249" s="24">
        <v>4581</v>
      </c>
      <c r="F249" s="23"/>
      <c r="G249" s="23"/>
      <c r="H249" s="23">
        <v>507</v>
      </c>
      <c r="J249" s="11" t="s">
        <v>83</v>
      </c>
      <c r="K249" s="11" t="s">
        <v>84</v>
      </c>
      <c r="L249" s="11" t="s">
        <v>85</v>
      </c>
      <c r="M249" s="10"/>
      <c r="N249" s="10"/>
      <c r="O249" s="10"/>
      <c r="P249" s="10"/>
      <c r="Q249" s="11" t="s">
        <v>83</v>
      </c>
      <c r="R249" s="11" t="s">
        <v>84</v>
      </c>
      <c r="S249" s="11" t="s">
        <v>85</v>
      </c>
      <c r="T249" s="10"/>
      <c r="U249" s="10"/>
      <c r="V249" s="10"/>
    </row>
    <row r="250" spans="1:22" ht="15" customHeight="1">
      <c r="B250" s="29" t="s">
        <v>8</v>
      </c>
      <c r="C250" s="30"/>
      <c r="D250" s="31"/>
      <c r="E250" s="23">
        <v>204</v>
      </c>
      <c r="F250" s="23"/>
      <c r="G250" s="23"/>
      <c r="H250" s="23">
        <v>124</v>
      </c>
      <c r="J250" s="12"/>
      <c r="K250" s="13">
        <f>E251</f>
        <v>0</v>
      </c>
      <c r="L250" s="14">
        <f>H251</f>
        <v>30</v>
      </c>
      <c r="M250" s="10"/>
      <c r="N250" s="10"/>
      <c r="O250" s="10"/>
      <c r="P250" s="10"/>
      <c r="Q250" s="12"/>
      <c r="R250" s="13">
        <f>E266</f>
        <v>418</v>
      </c>
      <c r="S250" s="14">
        <f>H266</f>
        <v>158</v>
      </c>
      <c r="T250" s="10"/>
      <c r="U250" s="10"/>
      <c r="V250" s="10"/>
    </row>
    <row r="251" spans="1:22" ht="15.6" customHeight="1">
      <c r="B251" s="29" t="s">
        <v>11</v>
      </c>
      <c r="C251" s="30"/>
      <c r="D251" s="31"/>
      <c r="E251" s="23">
        <v>0</v>
      </c>
      <c r="F251" s="23"/>
      <c r="G251" s="23"/>
      <c r="H251" s="23">
        <v>30</v>
      </c>
      <c r="J251" s="11" t="s">
        <v>86</v>
      </c>
      <c r="K251" s="11" t="s">
        <v>87</v>
      </c>
      <c r="L251" s="11" t="s">
        <v>88</v>
      </c>
      <c r="M251" s="10"/>
      <c r="N251" s="10"/>
      <c r="O251" s="10"/>
      <c r="P251" s="10"/>
      <c r="Q251" s="11" t="s">
        <v>86</v>
      </c>
      <c r="R251" s="11" t="s">
        <v>87</v>
      </c>
      <c r="S251" s="11" t="s">
        <v>88</v>
      </c>
      <c r="T251" s="10"/>
      <c r="U251" s="10"/>
      <c r="V251" s="10"/>
    </row>
    <row r="252" spans="1:22" ht="15.6" customHeight="1">
      <c r="B252" s="29" t="s">
        <v>12</v>
      </c>
      <c r="C252" s="30"/>
      <c r="D252" s="31"/>
      <c r="E252" s="23">
        <v>136</v>
      </c>
      <c r="F252" s="23"/>
      <c r="G252" s="23"/>
      <c r="H252" s="23">
        <v>66</v>
      </c>
      <c r="J252" s="12"/>
      <c r="K252" s="13">
        <f>E252</f>
        <v>136</v>
      </c>
      <c r="L252" s="14">
        <f>H252</f>
        <v>66</v>
      </c>
      <c r="M252" s="10"/>
      <c r="N252" s="10"/>
      <c r="O252" s="10"/>
      <c r="P252" s="10"/>
      <c r="Q252" s="12"/>
      <c r="R252" s="13">
        <f>E267</f>
        <v>2005</v>
      </c>
      <c r="S252" s="14">
        <f>H267</f>
        <v>237</v>
      </c>
      <c r="T252" s="10"/>
      <c r="U252" s="10"/>
      <c r="V252" s="10"/>
    </row>
    <row r="253" spans="1:22" ht="15.6" customHeight="1">
      <c r="B253" s="29" t="s">
        <v>13</v>
      </c>
      <c r="C253" s="30"/>
      <c r="D253" s="31"/>
      <c r="E253" s="23">
        <v>52</v>
      </c>
      <c r="F253" s="23"/>
      <c r="G253" s="23"/>
      <c r="H253" s="23">
        <v>38</v>
      </c>
      <c r="J253" s="11" t="s">
        <v>89</v>
      </c>
      <c r="K253" s="11" t="s">
        <v>90</v>
      </c>
      <c r="L253" s="11" t="s">
        <v>91</v>
      </c>
      <c r="M253" s="10"/>
      <c r="N253" s="10"/>
      <c r="O253" s="10"/>
      <c r="P253" s="10"/>
      <c r="Q253" s="11" t="s">
        <v>89</v>
      </c>
      <c r="R253" s="11" t="s">
        <v>90</v>
      </c>
      <c r="S253" s="11" t="s">
        <v>91</v>
      </c>
      <c r="T253" s="10"/>
      <c r="U253" s="10"/>
      <c r="V253" s="10"/>
    </row>
    <row r="254" spans="1:22" ht="15.6" customHeight="1">
      <c r="B254" s="29" t="s">
        <v>14</v>
      </c>
      <c r="C254" s="30"/>
      <c r="D254" s="31"/>
      <c r="E254" s="23">
        <v>19</v>
      </c>
      <c r="F254" s="23"/>
      <c r="G254" s="23"/>
      <c r="H254" s="23">
        <v>22</v>
      </c>
      <c r="J254" s="12"/>
      <c r="K254" s="13">
        <f>E253</f>
        <v>52</v>
      </c>
      <c r="L254" s="14">
        <f>H253</f>
        <v>38</v>
      </c>
      <c r="M254" s="10"/>
      <c r="N254" s="10"/>
      <c r="O254" s="10"/>
      <c r="P254" s="10"/>
      <c r="Q254" s="12"/>
      <c r="R254" s="13">
        <f>E268</f>
        <v>1301</v>
      </c>
      <c r="S254" s="14">
        <f>H268</f>
        <v>229</v>
      </c>
      <c r="T254" s="10"/>
      <c r="U254" s="10"/>
      <c r="V254" s="10"/>
    </row>
    <row r="255" spans="1:22" ht="15.6" customHeight="1">
      <c r="B255" s="29" t="s">
        <v>15</v>
      </c>
      <c r="C255" s="30"/>
      <c r="D255" s="31"/>
      <c r="E255" s="23">
        <v>38</v>
      </c>
      <c r="F255" s="23"/>
      <c r="G255" s="23"/>
      <c r="H255" s="23">
        <v>43</v>
      </c>
      <c r="J255" s="11" t="s">
        <v>92</v>
      </c>
      <c r="K255" s="11" t="s">
        <v>93</v>
      </c>
      <c r="L255" s="11" t="s">
        <v>94</v>
      </c>
      <c r="M255" s="10"/>
      <c r="N255" s="10"/>
      <c r="O255" s="10"/>
      <c r="P255" s="10"/>
      <c r="Q255" s="11" t="s">
        <v>92</v>
      </c>
      <c r="R255" s="11" t="s">
        <v>93</v>
      </c>
      <c r="S255" s="11" t="s">
        <v>94</v>
      </c>
      <c r="T255" s="10"/>
      <c r="U255" s="10"/>
      <c r="V255" s="10"/>
    </row>
    <row r="256" spans="1:22" ht="15.6" customHeight="1">
      <c r="B256" s="29" t="s">
        <v>16</v>
      </c>
      <c r="C256" s="30"/>
      <c r="D256" s="31"/>
      <c r="E256" s="24">
        <v>4745</v>
      </c>
      <c r="F256" s="23"/>
      <c r="G256" s="23"/>
      <c r="H256" s="23">
        <v>639</v>
      </c>
      <c r="J256" s="12"/>
      <c r="K256" s="13">
        <f>E254</f>
        <v>19</v>
      </c>
      <c r="L256" s="14">
        <f>H254</f>
        <v>22</v>
      </c>
      <c r="M256" s="10"/>
      <c r="N256" s="10"/>
      <c r="O256" s="10"/>
      <c r="P256" s="10"/>
      <c r="Q256" s="12"/>
      <c r="R256" s="13">
        <f>E269</f>
        <v>394</v>
      </c>
      <c r="S256" s="14">
        <f>H269</f>
        <v>122</v>
      </c>
      <c r="T256" s="10"/>
      <c r="U256" s="10"/>
      <c r="V256" s="10"/>
    </row>
    <row r="257" spans="2:22" ht="15" customHeight="1">
      <c r="B257" s="29" t="s">
        <v>8</v>
      </c>
      <c r="C257" s="30"/>
      <c r="D257" s="31"/>
      <c r="E257" s="23">
        <v>217</v>
      </c>
      <c r="F257" s="23"/>
      <c r="G257" s="23"/>
      <c r="H257" s="23">
        <v>142</v>
      </c>
      <c r="J257" s="11" t="s">
        <v>95</v>
      </c>
      <c r="K257" s="11" t="s">
        <v>96</v>
      </c>
      <c r="L257" s="11" t="s">
        <v>97</v>
      </c>
      <c r="M257" s="10"/>
      <c r="N257" s="10"/>
      <c r="O257" s="10"/>
      <c r="P257" s="10"/>
      <c r="Q257" s="11" t="s">
        <v>95</v>
      </c>
      <c r="R257" s="11" t="s">
        <v>96</v>
      </c>
      <c r="S257" s="11" t="s">
        <v>97</v>
      </c>
      <c r="T257" s="10"/>
      <c r="U257" s="10"/>
      <c r="V257" s="10"/>
    </row>
    <row r="258" spans="2:22" ht="15.6" customHeight="1">
      <c r="B258" s="29" t="s">
        <v>11</v>
      </c>
      <c r="C258" s="30"/>
      <c r="D258" s="31"/>
      <c r="E258" s="23">
        <v>22</v>
      </c>
      <c r="F258" s="23"/>
      <c r="G258" s="23"/>
      <c r="H258" s="23">
        <v>29</v>
      </c>
      <c r="J258" s="12"/>
      <c r="K258" s="13">
        <f>E255</f>
        <v>38</v>
      </c>
      <c r="L258" s="14">
        <f>H255</f>
        <v>43</v>
      </c>
      <c r="M258" s="10"/>
      <c r="N258" s="10"/>
      <c r="O258" s="10"/>
      <c r="P258" s="10"/>
      <c r="Q258" s="12"/>
      <c r="R258" s="13">
        <f>E270</f>
        <v>611</v>
      </c>
      <c r="S258" s="14">
        <f>H270</f>
        <v>138</v>
      </c>
      <c r="T258" s="10"/>
      <c r="U258" s="10"/>
      <c r="V258" s="10"/>
    </row>
    <row r="259" spans="2:22" ht="15.6" customHeight="1">
      <c r="B259" s="29" t="s">
        <v>12</v>
      </c>
      <c r="C259" s="30"/>
      <c r="D259" s="31"/>
      <c r="E259" s="23">
        <v>112</v>
      </c>
      <c r="F259" s="23"/>
      <c r="G259" s="23"/>
      <c r="H259" s="23">
        <v>76</v>
      </c>
      <c r="J259" s="11" t="s">
        <v>98</v>
      </c>
      <c r="K259" s="11" t="s">
        <v>99</v>
      </c>
      <c r="L259" s="11" t="s">
        <v>100</v>
      </c>
      <c r="M259" s="10"/>
      <c r="N259" s="10"/>
      <c r="O259" s="10"/>
      <c r="P259" s="10"/>
      <c r="Q259" s="11" t="s">
        <v>98</v>
      </c>
      <c r="R259" s="11" t="s">
        <v>99</v>
      </c>
      <c r="S259" s="11" t="s">
        <v>100</v>
      </c>
      <c r="T259" s="10"/>
      <c r="U259" s="10"/>
      <c r="V259" s="10"/>
    </row>
    <row r="260" spans="2:22" ht="15.6" customHeight="1">
      <c r="B260" s="29" t="s">
        <v>13</v>
      </c>
      <c r="C260" s="30"/>
      <c r="D260" s="31"/>
      <c r="E260" s="23">
        <v>75</v>
      </c>
      <c r="F260" s="23"/>
      <c r="G260" s="23"/>
      <c r="H260" s="23">
        <v>66</v>
      </c>
      <c r="J260" s="12"/>
      <c r="K260" s="13">
        <f>E257</f>
        <v>217</v>
      </c>
      <c r="L260" s="14">
        <f>H257</f>
        <v>142</v>
      </c>
      <c r="M260" s="10"/>
      <c r="N260" s="10"/>
      <c r="O260" s="10"/>
      <c r="P260" s="10"/>
      <c r="Q260" s="12"/>
      <c r="R260" s="13">
        <f>E272</f>
        <v>1860</v>
      </c>
      <c r="S260" s="14">
        <f>H272</f>
        <v>215</v>
      </c>
      <c r="T260" s="10"/>
      <c r="U260" s="10"/>
      <c r="V260" s="10"/>
    </row>
    <row r="261" spans="2:22" ht="15.6" customHeight="1">
      <c r="B261" s="29" t="s">
        <v>14</v>
      </c>
      <c r="C261" s="30"/>
      <c r="D261" s="31"/>
      <c r="E261" s="23">
        <v>24</v>
      </c>
      <c r="F261" s="23"/>
      <c r="G261" s="23"/>
      <c r="H261" s="23">
        <v>40</v>
      </c>
      <c r="J261" s="11" t="s">
        <v>101</v>
      </c>
      <c r="K261" s="11" t="s">
        <v>102</v>
      </c>
      <c r="L261" s="11" t="s">
        <v>103</v>
      </c>
      <c r="M261" s="10"/>
      <c r="N261" s="10"/>
      <c r="O261" s="10"/>
      <c r="P261" s="10"/>
      <c r="Q261" s="11" t="s">
        <v>101</v>
      </c>
      <c r="R261" s="11" t="s">
        <v>102</v>
      </c>
      <c r="S261" s="11" t="s">
        <v>103</v>
      </c>
      <c r="T261" s="10"/>
      <c r="U261" s="10"/>
      <c r="V261" s="10"/>
    </row>
    <row r="262" spans="2:22" ht="15.6" customHeight="1">
      <c r="B262" s="29" t="s">
        <v>15</v>
      </c>
      <c r="C262" s="30"/>
      <c r="D262" s="31"/>
      <c r="E262" s="23">
        <v>62</v>
      </c>
      <c r="F262" s="23"/>
      <c r="G262" s="23"/>
      <c r="H262" s="23">
        <v>47</v>
      </c>
      <c r="J262" s="12"/>
      <c r="K262" s="13">
        <f>E258</f>
        <v>22</v>
      </c>
      <c r="L262" s="14">
        <f>H258</f>
        <v>29</v>
      </c>
      <c r="M262" s="10"/>
      <c r="N262" s="10"/>
      <c r="O262" s="10"/>
      <c r="P262" s="10"/>
      <c r="Q262" s="12"/>
      <c r="R262" s="13">
        <f>E273</f>
        <v>285</v>
      </c>
      <c r="S262" s="14">
        <f>H273</f>
        <v>137</v>
      </c>
      <c r="T262" s="10"/>
      <c r="U262" s="10"/>
      <c r="V262" s="10"/>
    </row>
    <row r="263" spans="2:22" ht="15.6" customHeight="1">
      <c r="B263" s="29" t="s">
        <v>53</v>
      </c>
      <c r="C263" s="30"/>
      <c r="D263" s="31"/>
      <c r="E263" s="24">
        <v>60937</v>
      </c>
      <c r="F263" s="23"/>
      <c r="G263" s="23"/>
      <c r="H263" s="24">
        <v>1380</v>
      </c>
      <c r="J263" s="11" t="s">
        <v>104</v>
      </c>
      <c r="K263" s="11" t="s">
        <v>105</v>
      </c>
      <c r="L263" s="11" t="s">
        <v>106</v>
      </c>
      <c r="M263" s="10"/>
      <c r="N263" s="10"/>
      <c r="O263" s="10"/>
      <c r="P263" s="10"/>
      <c r="Q263" s="11" t="s">
        <v>104</v>
      </c>
      <c r="R263" s="11" t="s">
        <v>105</v>
      </c>
      <c r="S263" s="11" t="s">
        <v>106</v>
      </c>
      <c r="T263" s="10"/>
      <c r="U263" s="10"/>
      <c r="V263" s="10"/>
    </row>
    <row r="264" spans="2:22" ht="15.6" customHeight="1">
      <c r="B264" s="29" t="s">
        <v>10</v>
      </c>
      <c r="C264" s="30"/>
      <c r="D264" s="31"/>
      <c r="E264" s="24">
        <v>30639</v>
      </c>
      <c r="F264" s="23"/>
      <c r="G264" s="23"/>
      <c r="H264" s="23">
        <v>821</v>
      </c>
      <c r="J264" s="12"/>
      <c r="K264" s="13">
        <f>E259</f>
        <v>112</v>
      </c>
      <c r="L264" s="14">
        <f>H259</f>
        <v>76</v>
      </c>
      <c r="M264" s="10"/>
      <c r="N264" s="10"/>
      <c r="O264" s="10"/>
      <c r="P264" s="10"/>
      <c r="Q264" s="12"/>
      <c r="R264" s="13">
        <f>E274</f>
        <v>2331</v>
      </c>
      <c r="S264" s="14">
        <f>H274</f>
        <v>339</v>
      </c>
      <c r="T264" s="10"/>
      <c r="U264" s="10"/>
      <c r="V264" s="10"/>
    </row>
    <row r="265" spans="2:22" ht="15" customHeight="1">
      <c r="B265" s="29" t="s">
        <v>8</v>
      </c>
      <c r="C265" s="30"/>
      <c r="D265" s="31"/>
      <c r="E265" s="24">
        <v>1941</v>
      </c>
      <c r="F265" s="23"/>
      <c r="G265" s="23"/>
      <c r="H265" s="23">
        <v>220</v>
      </c>
      <c r="J265" s="11" t="s">
        <v>107</v>
      </c>
      <c r="K265" s="11" t="s">
        <v>108</v>
      </c>
      <c r="L265" s="11" t="s">
        <v>109</v>
      </c>
      <c r="M265" s="10"/>
      <c r="N265" s="10"/>
      <c r="O265" s="10"/>
      <c r="P265" s="10"/>
      <c r="Q265" s="11" t="s">
        <v>107</v>
      </c>
      <c r="R265" s="11" t="s">
        <v>108</v>
      </c>
      <c r="S265" s="11" t="s">
        <v>109</v>
      </c>
      <c r="T265" s="10"/>
      <c r="U265" s="10"/>
      <c r="V265" s="10"/>
    </row>
    <row r="266" spans="2:22" ht="15.6" customHeight="1">
      <c r="B266" s="29" t="s">
        <v>11</v>
      </c>
      <c r="C266" s="30"/>
      <c r="D266" s="31"/>
      <c r="E266" s="23">
        <v>418</v>
      </c>
      <c r="F266" s="23"/>
      <c r="G266" s="23"/>
      <c r="H266" s="23">
        <v>158</v>
      </c>
      <c r="J266" s="12"/>
      <c r="K266" s="13">
        <f>E260</f>
        <v>75</v>
      </c>
      <c r="L266" s="14">
        <f>H260</f>
        <v>66</v>
      </c>
      <c r="M266" s="10"/>
      <c r="N266" s="10"/>
      <c r="O266" s="10"/>
      <c r="Q266" s="12"/>
      <c r="R266" s="13">
        <f>E275</f>
        <v>922</v>
      </c>
      <c r="S266" s="14">
        <f>H275</f>
        <v>229</v>
      </c>
      <c r="T266" s="10"/>
      <c r="U266" s="10"/>
      <c r="V266" s="10"/>
    </row>
    <row r="267" spans="2:22" ht="15.6" customHeight="1">
      <c r="B267" s="29" t="s">
        <v>12</v>
      </c>
      <c r="C267" s="30"/>
      <c r="D267" s="31"/>
      <c r="E267" s="24">
        <v>2005</v>
      </c>
      <c r="F267" s="23"/>
      <c r="G267" s="23"/>
      <c r="H267" s="23">
        <v>237</v>
      </c>
      <c r="J267" s="11" t="s">
        <v>104</v>
      </c>
      <c r="K267" s="11" t="s">
        <v>110</v>
      </c>
      <c r="L267" s="11" t="s">
        <v>111</v>
      </c>
      <c r="Q267" s="11" t="s">
        <v>104</v>
      </c>
      <c r="R267" s="11" t="s">
        <v>110</v>
      </c>
      <c r="S267" s="11" t="s">
        <v>111</v>
      </c>
    </row>
    <row r="268" spans="2:22" ht="15.6" customHeight="1">
      <c r="B268" s="29" t="s">
        <v>13</v>
      </c>
      <c r="C268" s="30"/>
      <c r="D268" s="31"/>
      <c r="E268" s="24">
        <v>1301</v>
      </c>
      <c r="F268" s="23"/>
      <c r="G268" s="23"/>
      <c r="H268" s="23">
        <v>229</v>
      </c>
      <c r="J268" s="12"/>
      <c r="K268" s="13">
        <f>E261</f>
        <v>24</v>
      </c>
      <c r="L268" s="14">
        <f>H261</f>
        <v>40</v>
      </c>
      <c r="Q268" s="12"/>
      <c r="R268" s="13">
        <f>E276</f>
        <v>327</v>
      </c>
      <c r="S268" s="14">
        <f>H276</f>
        <v>130</v>
      </c>
    </row>
    <row r="269" spans="2:22" ht="15.6" customHeight="1">
      <c r="B269" s="29" t="s">
        <v>14</v>
      </c>
      <c r="C269" s="30"/>
      <c r="D269" s="31"/>
      <c r="E269" s="23">
        <v>394</v>
      </c>
      <c r="F269" s="23"/>
      <c r="G269" s="23"/>
      <c r="H269" s="23">
        <v>122</v>
      </c>
      <c r="J269" s="11" t="s">
        <v>107</v>
      </c>
      <c r="K269" s="11" t="s">
        <v>112</v>
      </c>
      <c r="L269" s="11" t="s">
        <v>113</v>
      </c>
      <c r="Q269" s="11" t="s">
        <v>107</v>
      </c>
      <c r="R269" s="11" t="s">
        <v>112</v>
      </c>
      <c r="S269" s="11" t="s">
        <v>113</v>
      </c>
    </row>
    <row r="270" spans="2:22" ht="15.6" customHeight="1">
      <c r="B270" s="29" t="s">
        <v>15</v>
      </c>
      <c r="C270" s="30"/>
      <c r="D270" s="31"/>
      <c r="E270" s="23">
        <v>611</v>
      </c>
      <c r="F270" s="23"/>
      <c r="G270" s="23"/>
      <c r="H270" s="23">
        <v>138</v>
      </c>
      <c r="J270" s="12"/>
      <c r="K270" s="13">
        <f>E262</f>
        <v>62</v>
      </c>
      <c r="L270" s="14">
        <f>H262</f>
        <v>47</v>
      </c>
      <c r="Q270" s="12"/>
      <c r="R270" s="13">
        <f>E277</f>
        <v>645</v>
      </c>
      <c r="S270" s="14">
        <f>H277</f>
        <v>174</v>
      </c>
    </row>
    <row r="271" spans="2:22" ht="15.6" customHeight="1">
      <c r="B271" s="29" t="s">
        <v>16</v>
      </c>
      <c r="C271" s="30"/>
      <c r="D271" s="31"/>
      <c r="E271" s="24">
        <v>30298</v>
      </c>
      <c r="F271" s="23"/>
      <c r="G271" s="23"/>
      <c r="H271" s="23">
        <v>885</v>
      </c>
    </row>
    <row r="272" spans="2:22" ht="15" customHeight="1">
      <c r="B272" s="29" t="s">
        <v>8</v>
      </c>
      <c r="C272" s="30"/>
      <c r="D272" s="31"/>
      <c r="E272" s="24">
        <v>1860</v>
      </c>
      <c r="F272" s="23"/>
      <c r="G272" s="23"/>
      <c r="H272" s="23">
        <v>215</v>
      </c>
    </row>
    <row r="273" spans="1:22" ht="13.9" customHeight="1">
      <c r="B273" s="29" t="s">
        <v>11</v>
      </c>
      <c r="C273" s="30"/>
      <c r="D273" s="31"/>
      <c r="E273" s="23">
        <v>285</v>
      </c>
      <c r="F273" s="23"/>
      <c r="G273" s="23"/>
      <c r="H273" s="23">
        <v>137</v>
      </c>
    </row>
    <row r="274" spans="1:22" ht="13.9" customHeight="1">
      <c r="B274" s="29" t="s">
        <v>12</v>
      </c>
      <c r="C274" s="30"/>
      <c r="D274" s="31"/>
      <c r="E274" s="24">
        <v>2331</v>
      </c>
      <c r="F274" s="23"/>
      <c r="G274" s="23"/>
      <c r="H274" s="23">
        <v>339</v>
      </c>
    </row>
    <row r="275" spans="1:22" ht="13.9" customHeight="1">
      <c r="B275" s="29" t="s">
        <v>13</v>
      </c>
      <c r="C275" s="30"/>
      <c r="D275" s="31"/>
      <c r="E275" s="23">
        <v>922</v>
      </c>
      <c r="F275" s="23"/>
      <c r="G275" s="23"/>
      <c r="H275" s="23">
        <v>229</v>
      </c>
    </row>
    <row r="276" spans="1:22" ht="13.9" customHeight="1">
      <c r="B276" s="29" t="s">
        <v>14</v>
      </c>
      <c r="C276" s="30"/>
      <c r="D276" s="31"/>
      <c r="E276" s="23">
        <v>327</v>
      </c>
      <c r="F276" s="23"/>
      <c r="G276" s="23"/>
      <c r="H276" s="23">
        <v>130</v>
      </c>
    </row>
    <row r="277" spans="1:22" ht="13.9" customHeight="1">
      <c r="B277" s="29" t="s">
        <v>15</v>
      </c>
      <c r="C277" s="30"/>
      <c r="D277" s="31"/>
      <c r="E277" s="23">
        <v>645</v>
      </c>
      <c r="F277" s="23"/>
      <c r="G277" s="23"/>
      <c r="H277" s="23">
        <v>174</v>
      </c>
    </row>
    <row r="278" spans="1:22" ht="13.9" customHeight="1"/>
    <row r="281" spans="1:22">
      <c r="A281" s="2">
        <v>2015</v>
      </c>
      <c r="J281" t="s">
        <v>54</v>
      </c>
      <c r="Q281" s="35" t="s">
        <v>55</v>
      </c>
      <c r="R281" s="35"/>
      <c r="S281" s="35"/>
      <c r="T281" s="35"/>
      <c r="U281" s="35"/>
      <c r="V281" s="35"/>
    </row>
    <row r="282" spans="1:22" ht="15.75">
      <c r="B282" s="32" t="s">
        <v>7</v>
      </c>
      <c r="C282" s="33"/>
      <c r="D282" s="34"/>
      <c r="E282" s="37">
        <v>66857</v>
      </c>
      <c r="F282" s="38"/>
      <c r="G282" s="39"/>
      <c r="H282" s="23">
        <v>843</v>
      </c>
      <c r="J282" s="11" t="s">
        <v>78</v>
      </c>
      <c r="K282" s="11" t="s">
        <v>79</v>
      </c>
      <c r="L282" s="11" t="s">
        <v>80</v>
      </c>
      <c r="M282" s="10"/>
      <c r="N282" s="10" t="s">
        <v>81</v>
      </c>
      <c r="O282" s="11" t="s">
        <v>82</v>
      </c>
      <c r="P282" s="11"/>
      <c r="Q282" s="11" t="s">
        <v>78</v>
      </c>
      <c r="R282" s="11" t="s">
        <v>79</v>
      </c>
      <c r="S282" s="11" t="s">
        <v>80</v>
      </c>
      <c r="T282" s="10"/>
      <c r="U282" s="10" t="s">
        <v>81</v>
      </c>
      <c r="V282" s="11" t="s">
        <v>82</v>
      </c>
    </row>
    <row r="283" spans="1:22" ht="76.5">
      <c r="B283" s="32" t="s">
        <v>9</v>
      </c>
      <c r="C283" s="33"/>
      <c r="D283" s="34"/>
      <c r="E283" s="37">
        <v>9561</v>
      </c>
      <c r="F283" s="38"/>
      <c r="G283" s="39"/>
      <c r="H283" s="23">
        <v>866</v>
      </c>
      <c r="J283" s="12"/>
      <c r="K283" s="13">
        <f>E285</f>
        <v>163</v>
      </c>
      <c r="L283" s="14">
        <f>H285</f>
        <v>90</v>
      </c>
      <c r="M283" s="15"/>
      <c r="N283" s="16">
        <f>K283+K285+K287+K289+K291+K293+K295+K297+K299+K301+K303+K305</f>
        <v>997</v>
      </c>
      <c r="O283" s="16">
        <f>SQRT(((L283)^2)+((L285)^2)+((L287)^2)+((L289)^2)+((L291)^2)+((L293)^2)+((L295)^2)+((L297)^2)+((L299)^2)+((L301)^2)+((L303)^2)+((L305)^2))</f>
        <v>228.31776102616283</v>
      </c>
      <c r="P283" s="16"/>
      <c r="Q283" s="12"/>
      <c r="R283" s="13">
        <f>E300</f>
        <v>1801</v>
      </c>
      <c r="S283" s="14">
        <f>H300</f>
        <v>189</v>
      </c>
      <c r="T283" s="15"/>
      <c r="U283" s="16">
        <f>R283+R285+R287+R289+R291+R293+R295+R297+R299+R301+R303+R305</f>
        <v>12343</v>
      </c>
      <c r="V283" s="16">
        <f>SQRT(((S283)^2)+((S285)^2)+((S287)^2)+((S289)^2)+((S291)^2)+((S293)^2)+((S295)^2)+((S297)^2)+((S299)^2)+((S301)^2)+((S303)^2)+((S305)^2))</f>
        <v>633.87932605504659</v>
      </c>
    </row>
    <row r="284" spans="1:22" ht="15.6" customHeight="1">
      <c r="B284" s="32" t="s">
        <v>10</v>
      </c>
      <c r="C284" s="33"/>
      <c r="D284" s="34"/>
      <c r="E284" s="37">
        <v>4514</v>
      </c>
      <c r="F284" s="38"/>
      <c r="G284" s="39"/>
      <c r="H284" s="23">
        <v>489</v>
      </c>
      <c r="J284" s="11" t="s">
        <v>83</v>
      </c>
      <c r="K284" s="11" t="s">
        <v>84</v>
      </c>
      <c r="L284" s="11" t="s">
        <v>85</v>
      </c>
      <c r="M284" s="10"/>
      <c r="N284" s="10"/>
      <c r="O284" s="10"/>
      <c r="P284" s="10"/>
      <c r="Q284" s="11" t="s">
        <v>83</v>
      </c>
      <c r="R284" s="11" t="s">
        <v>84</v>
      </c>
      <c r="S284" s="11" t="s">
        <v>85</v>
      </c>
      <c r="T284" s="10"/>
      <c r="U284" s="10"/>
      <c r="V284" s="10"/>
    </row>
    <row r="285" spans="1:22" ht="15" customHeight="1">
      <c r="B285" s="32" t="s">
        <v>8</v>
      </c>
      <c r="C285" s="33"/>
      <c r="D285" s="34"/>
      <c r="E285" s="32">
        <v>163</v>
      </c>
      <c r="F285" s="33"/>
      <c r="G285" s="34"/>
      <c r="H285" s="23">
        <v>90</v>
      </c>
      <c r="J285" s="12"/>
      <c r="K285" s="13">
        <f>E286</f>
        <v>0</v>
      </c>
      <c r="L285" s="14">
        <f>H286</f>
        <v>30</v>
      </c>
      <c r="M285" s="10"/>
      <c r="N285" s="10"/>
      <c r="O285" s="10"/>
      <c r="P285" s="10"/>
      <c r="Q285" s="12"/>
      <c r="R285" s="13">
        <f>E301</f>
        <v>440</v>
      </c>
      <c r="S285" s="14">
        <f>H301</f>
        <v>156</v>
      </c>
      <c r="T285" s="10"/>
      <c r="U285" s="10"/>
      <c r="V285" s="10"/>
    </row>
    <row r="286" spans="1:22" ht="15.6" customHeight="1">
      <c r="B286" s="32" t="s">
        <v>11</v>
      </c>
      <c r="C286" s="33"/>
      <c r="D286" s="34"/>
      <c r="E286" s="32">
        <v>0</v>
      </c>
      <c r="F286" s="33"/>
      <c r="G286" s="34"/>
      <c r="H286" s="23">
        <v>30</v>
      </c>
      <c r="J286" s="11" t="s">
        <v>86</v>
      </c>
      <c r="K286" s="11" t="s">
        <v>87</v>
      </c>
      <c r="L286" s="11" t="s">
        <v>88</v>
      </c>
      <c r="M286" s="10"/>
      <c r="N286" s="10"/>
      <c r="O286" s="10"/>
      <c r="P286" s="10"/>
      <c r="Q286" s="11" t="s">
        <v>86</v>
      </c>
      <c r="R286" s="11" t="s">
        <v>87</v>
      </c>
      <c r="S286" s="11" t="s">
        <v>88</v>
      </c>
      <c r="T286" s="10"/>
      <c r="U286" s="10"/>
      <c r="V286" s="10"/>
    </row>
    <row r="287" spans="1:22" ht="18" customHeight="1">
      <c r="B287" s="32" t="s">
        <v>12</v>
      </c>
      <c r="C287" s="33"/>
      <c r="D287" s="34"/>
      <c r="E287" s="32">
        <v>128</v>
      </c>
      <c r="F287" s="33"/>
      <c r="G287" s="34"/>
      <c r="H287" s="23">
        <v>75</v>
      </c>
      <c r="J287" s="12"/>
      <c r="K287" s="13">
        <f>E287</f>
        <v>128</v>
      </c>
      <c r="L287" s="14">
        <f>H287</f>
        <v>75</v>
      </c>
      <c r="M287" s="10"/>
      <c r="N287" s="10"/>
      <c r="O287" s="10"/>
      <c r="P287" s="10"/>
      <c r="Q287" s="12"/>
      <c r="R287" s="13">
        <f>E302</f>
        <v>1941</v>
      </c>
      <c r="S287" s="14">
        <f>H302</f>
        <v>233</v>
      </c>
      <c r="T287" s="10"/>
      <c r="U287" s="10"/>
      <c r="V287" s="10"/>
    </row>
    <row r="288" spans="1:22" ht="15.6" customHeight="1">
      <c r="B288" s="32" t="s">
        <v>13</v>
      </c>
      <c r="C288" s="33"/>
      <c r="D288" s="34"/>
      <c r="E288" s="32">
        <v>70</v>
      </c>
      <c r="F288" s="33"/>
      <c r="G288" s="34"/>
      <c r="H288" s="23">
        <v>53</v>
      </c>
      <c r="J288" s="11" t="s">
        <v>89</v>
      </c>
      <c r="K288" s="11" t="s">
        <v>90</v>
      </c>
      <c r="L288" s="11" t="s">
        <v>91</v>
      </c>
      <c r="M288" s="10"/>
      <c r="N288" s="10"/>
      <c r="O288" s="10"/>
      <c r="P288" s="10"/>
      <c r="Q288" s="11" t="s">
        <v>89</v>
      </c>
      <c r="R288" s="11" t="s">
        <v>90</v>
      </c>
      <c r="S288" s="11" t="s">
        <v>91</v>
      </c>
      <c r="T288" s="10"/>
      <c r="U288" s="10"/>
      <c r="V288" s="10"/>
    </row>
    <row r="289" spans="2:22" ht="18" customHeight="1">
      <c r="B289" s="32" t="s">
        <v>14</v>
      </c>
      <c r="C289" s="33"/>
      <c r="D289" s="34"/>
      <c r="E289" s="32">
        <v>34</v>
      </c>
      <c r="F289" s="33"/>
      <c r="G289" s="34"/>
      <c r="H289" s="23">
        <v>35</v>
      </c>
      <c r="J289" s="12"/>
      <c r="K289" s="13">
        <f>E288</f>
        <v>70</v>
      </c>
      <c r="L289" s="14">
        <f>H288</f>
        <v>53</v>
      </c>
      <c r="M289" s="10"/>
      <c r="N289" s="10"/>
      <c r="O289" s="10"/>
      <c r="P289" s="10"/>
      <c r="Q289" s="12"/>
      <c r="R289" s="13">
        <f>E303</f>
        <v>1053</v>
      </c>
      <c r="S289" s="14">
        <f>H303</f>
        <v>194</v>
      </c>
      <c r="T289" s="10"/>
      <c r="U289" s="10"/>
      <c r="V289" s="10"/>
    </row>
    <row r="290" spans="2:22" ht="15.6" customHeight="1">
      <c r="B290" s="32" t="s">
        <v>15</v>
      </c>
      <c r="C290" s="33"/>
      <c r="D290" s="34"/>
      <c r="E290" s="32">
        <v>37</v>
      </c>
      <c r="F290" s="33"/>
      <c r="G290" s="34"/>
      <c r="H290" s="23">
        <v>52</v>
      </c>
      <c r="J290" s="11" t="s">
        <v>92</v>
      </c>
      <c r="K290" s="11" t="s">
        <v>93</v>
      </c>
      <c r="L290" s="11" t="s">
        <v>94</v>
      </c>
      <c r="M290" s="10"/>
      <c r="N290" s="10"/>
      <c r="O290" s="10"/>
      <c r="P290" s="10"/>
      <c r="Q290" s="11" t="s">
        <v>92</v>
      </c>
      <c r="R290" s="11" t="s">
        <v>93</v>
      </c>
      <c r="S290" s="11" t="s">
        <v>94</v>
      </c>
      <c r="T290" s="10"/>
      <c r="U290" s="10"/>
      <c r="V290" s="10"/>
    </row>
    <row r="291" spans="2:22" ht="18" customHeight="1">
      <c r="B291" s="32" t="s">
        <v>16</v>
      </c>
      <c r="C291" s="33"/>
      <c r="D291" s="34"/>
      <c r="E291" s="37">
        <v>5047</v>
      </c>
      <c r="F291" s="38"/>
      <c r="G291" s="39"/>
      <c r="H291" s="23">
        <v>607</v>
      </c>
      <c r="J291" s="12"/>
      <c r="K291" s="13">
        <f>E289</f>
        <v>34</v>
      </c>
      <c r="L291" s="14">
        <f>H289</f>
        <v>35</v>
      </c>
      <c r="M291" s="10"/>
      <c r="N291" s="10"/>
      <c r="O291" s="10"/>
      <c r="P291" s="10"/>
      <c r="Q291" s="12"/>
      <c r="R291" s="13">
        <f>E304</f>
        <v>391</v>
      </c>
      <c r="S291" s="14">
        <f>H304</f>
        <v>113</v>
      </c>
      <c r="T291" s="10"/>
      <c r="U291" s="10"/>
      <c r="V291" s="10"/>
    </row>
    <row r="292" spans="2:22" ht="15" customHeight="1">
      <c r="B292" s="32" t="s">
        <v>8</v>
      </c>
      <c r="C292" s="33"/>
      <c r="D292" s="34"/>
      <c r="E292" s="32">
        <v>228</v>
      </c>
      <c r="F292" s="33"/>
      <c r="G292" s="34"/>
      <c r="H292" s="23">
        <v>130</v>
      </c>
      <c r="J292" s="11" t="s">
        <v>95</v>
      </c>
      <c r="K292" s="11" t="s">
        <v>96</v>
      </c>
      <c r="L292" s="11" t="s">
        <v>97</v>
      </c>
      <c r="M292" s="10"/>
      <c r="N292" s="10"/>
      <c r="O292" s="10"/>
      <c r="P292" s="10"/>
      <c r="Q292" s="11" t="s">
        <v>95</v>
      </c>
      <c r="R292" s="11" t="s">
        <v>96</v>
      </c>
      <c r="S292" s="11" t="s">
        <v>97</v>
      </c>
      <c r="T292" s="10"/>
      <c r="U292" s="10"/>
      <c r="V292" s="10"/>
    </row>
    <row r="293" spans="2:22" ht="18" customHeight="1">
      <c r="B293" s="32" t="s">
        <v>11</v>
      </c>
      <c r="C293" s="33"/>
      <c r="D293" s="34"/>
      <c r="E293" s="32">
        <v>21</v>
      </c>
      <c r="F293" s="33"/>
      <c r="G293" s="34"/>
      <c r="H293" s="23">
        <v>24</v>
      </c>
      <c r="J293" s="12"/>
      <c r="K293" s="13">
        <v>37</v>
      </c>
      <c r="L293" s="14">
        <f>H290</f>
        <v>52</v>
      </c>
      <c r="M293" s="10"/>
      <c r="N293" s="10"/>
      <c r="O293" s="10"/>
      <c r="P293" s="10"/>
      <c r="Q293" s="12"/>
      <c r="R293" s="13">
        <f>E305</f>
        <v>514</v>
      </c>
      <c r="S293" s="14">
        <f>H305</f>
        <v>113</v>
      </c>
      <c r="T293" s="10"/>
      <c r="U293" s="10"/>
      <c r="V293" s="10"/>
    </row>
    <row r="294" spans="2:22" ht="15.6" customHeight="1">
      <c r="B294" s="32" t="s">
        <v>12</v>
      </c>
      <c r="C294" s="33"/>
      <c r="D294" s="34"/>
      <c r="E294" s="32">
        <v>139</v>
      </c>
      <c r="F294" s="33"/>
      <c r="G294" s="34"/>
      <c r="H294" s="23">
        <v>69</v>
      </c>
      <c r="J294" s="11" t="s">
        <v>98</v>
      </c>
      <c r="K294" s="11" t="s">
        <v>99</v>
      </c>
      <c r="L294" s="11" t="s">
        <v>100</v>
      </c>
      <c r="M294" s="10"/>
      <c r="N294" s="10"/>
      <c r="O294" s="10"/>
      <c r="P294" s="10"/>
      <c r="Q294" s="11" t="s">
        <v>98</v>
      </c>
      <c r="R294" s="11" t="s">
        <v>99</v>
      </c>
      <c r="S294" s="11" t="s">
        <v>100</v>
      </c>
      <c r="T294" s="10"/>
      <c r="U294" s="10"/>
      <c r="V294" s="10"/>
    </row>
    <row r="295" spans="2:22" ht="18" customHeight="1">
      <c r="B295" s="32" t="s">
        <v>13</v>
      </c>
      <c r="C295" s="33"/>
      <c r="D295" s="34"/>
      <c r="E295" s="32">
        <v>68</v>
      </c>
      <c r="F295" s="33"/>
      <c r="G295" s="34"/>
      <c r="H295" s="23">
        <v>61</v>
      </c>
      <c r="J295" s="12"/>
      <c r="K295" s="13">
        <f>E292</f>
        <v>228</v>
      </c>
      <c r="L295" s="14">
        <f>H292</f>
        <v>130</v>
      </c>
      <c r="M295" s="10"/>
      <c r="N295" s="10"/>
      <c r="O295" s="10"/>
      <c r="P295" s="10"/>
      <c r="Q295" s="12"/>
      <c r="R295" s="13">
        <f>E307</f>
        <v>1749</v>
      </c>
      <c r="S295" s="14">
        <f>H307</f>
        <v>230</v>
      </c>
      <c r="T295" s="10"/>
      <c r="U295" s="10"/>
      <c r="V295" s="10"/>
    </row>
    <row r="296" spans="2:22" ht="15.6" customHeight="1">
      <c r="B296" s="32" t="s">
        <v>14</v>
      </c>
      <c r="C296" s="33"/>
      <c r="D296" s="34"/>
      <c r="E296" s="32">
        <v>24</v>
      </c>
      <c r="F296" s="33"/>
      <c r="G296" s="34"/>
      <c r="H296" s="23">
        <v>38</v>
      </c>
      <c r="J296" s="11" t="s">
        <v>101</v>
      </c>
      <c r="K296" s="11" t="s">
        <v>102</v>
      </c>
      <c r="L296" s="11" t="s">
        <v>103</v>
      </c>
      <c r="M296" s="10"/>
      <c r="N296" s="10"/>
      <c r="O296" s="10"/>
      <c r="P296" s="10"/>
      <c r="Q296" s="11" t="s">
        <v>101</v>
      </c>
      <c r="R296" s="11" t="s">
        <v>102</v>
      </c>
      <c r="S296" s="11" t="s">
        <v>103</v>
      </c>
      <c r="T296" s="10"/>
      <c r="U296" s="10"/>
      <c r="V296" s="10"/>
    </row>
    <row r="297" spans="2:22" ht="18" customHeight="1">
      <c r="B297" s="32" t="s">
        <v>15</v>
      </c>
      <c r="C297" s="33"/>
      <c r="D297" s="34"/>
      <c r="E297" s="32">
        <v>85</v>
      </c>
      <c r="F297" s="33"/>
      <c r="G297" s="34"/>
      <c r="H297" s="23">
        <v>58</v>
      </c>
      <c r="J297" s="12"/>
      <c r="K297" s="13">
        <f>E293</f>
        <v>21</v>
      </c>
      <c r="L297" s="14">
        <f>H293</f>
        <v>24</v>
      </c>
      <c r="M297" s="10"/>
      <c r="N297" s="10"/>
      <c r="O297" s="10"/>
      <c r="P297" s="10"/>
      <c r="Q297" s="12"/>
      <c r="R297" s="13">
        <f>E308</f>
        <v>330</v>
      </c>
      <c r="S297" s="14">
        <f>H308</f>
        <v>143</v>
      </c>
      <c r="T297" s="10"/>
      <c r="U297" s="10"/>
      <c r="V297" s="10"/>
    </row>
    <row r="298" spans="2:22" ht="15.6" customHeight="1">
      <c r="B298" s="32" t="s">
        <v>53</v>
      </c>
      <c r="C298" s="33"/>
      <c r="D298" s="34"/>
      <c r="E298" s="37">
        <v>57296</v>
      </c>
      <c r="F298" s="38"/>
      <c r="G298" s="39"/>
      <c r="H298" s="24">
        <v>1220</v>
      </c>
      <c r="J298" s="11" t="s">
        <v>104</v>
      </c>
      <c r="K298" s="11" t="s">
        <v>105</v>
      </c>
      <c r="L298" s="11" t="s">
        <v>106</v>
      </c>
      <c r="M298" s="10"/>
      <c r="N298" s="10"/>
      <c r="O298" s="10"/>
      <c r="P298" s="10"/>
      <c r="Q298" s="11" t="s">
        <v>104</v>
      </c>
      <c r="R298" s="11" t="s">
        <v>105</v>
      </c>
      <c r="S298" s="11" t="s">
        <v>106</v>
      </c>
      <c r="T298" s="10"/>
      <c r="U298" s="10"/>
      <c r="V298" s="10"/>
    </row>
    <row r="299" spans="2:22" ht="18" customHeight="1">
      <c r="B299" s="32" t="s">
        <v>10</v>
      </c>
      <c r="C299" s="33"/>
      <c r="D299" s="34"/>
      <c r="E299" s="37">
        <v>28646</v>
      </c>
      <c r="F299" s="38"/>
      <c r="G299" s="39"/>
      <c r="H299" s="23">
        <v>719</v>
      </c>
      <c r="J299" s="12"/>
      <c r="K299" s="13">
        <f>E294</f>
        <v>139</v>
      </c>
      <c r="L299" s="14">
        <f>H294</f>
        <v>69</v>
      </c>
      <c r="M299" s="10"/>
      <c r="N299" s="10"/>
      <c r="O299" s="10"/>
      <c r="P299" s="10"/>
      <c r="Q299" s="12"/>
      <c r="R299" s="13">
        <f>E309</f>
        <v>2306</v>
      </c>
      <c r="S299" s="14">
        <f>H309</f>
        <v>286</v>
      </c>
      <c r="T299" s="10"/>
      <c r="U299" s="10"/>
      <c r="V299" s="10"/>
    </row>
    <row r="300" spans="2:22" ht="15" customHeight="1">
      <c r="B300" s="32" t="s">
        <v>8</v>
      </c>
      <c r="C300" s="33"/>
      <c r="D300" s="34"/>
      <c r="E300" s="37">
        <v>1801</v>
      </c>
      <c r="F300" s="38"/>
      <c r="G300" s="39"/>
      <c r="H300" s="23">
        <v>189</v>
      </c>
      <c r="J300" s="11" t="s">
        <v>107</v>
      </c>
      <c r="K300" s="11" t="s">
        <v>108</v>
      </c>
      <c r="L300" s="11" t="s">
        <v>109</v>
      </c>
      <c r="M300" s="10"/>
      <c r="N300" s="10"/>
      <c r="O300" s="10"/>
      <c r="P300" s="10"/>
      <c r="Q300" s="11" t="s">
        <v>107</v>
      </c>
      <c r="R300" s="11" t="s">
        <v>108</v>
      </c>
      <c r="S300" s="11" t="s">
        <v>109</v>
      </c>
      <c r="T300" s="10"/>
      <c r="U300" s="10"/>
      <c r="V300" s="10"/>
    </row>
    <row r="301" spans="2:22" ht="18" customHeight="1">
      <c r="B301" s="32" t="s">
        <v>11</v>
      </c>
      <c r="C301" s="33"/>
      <c r="D301" s="34"/>
      <c r="E301" s="32">
        <v>440</v>
      </c>
      <c r="F301" s="33"/>
      <c r="G301" s="34"/>
      <c r="H301" s="23">
        <v>156</v>
      </c>
      <c r="J301" s="12"/>
      <c r="K301" s="13">
        <f>E295</f>
        <v>68</v>
      </c>
      <c r="L301" s="14">
        <f>H295</f>
        <v>61</v>
      </c>
      <c r="M301" s="10"/>
      <c r="N301" s="10"/>
      <c r="O301" s="10"/>
      <c r="P301" s="10"/>
      <c r="Q301" s="12"/>
      <c r="R301" s="13">
        <f>E310</f>
        <v>929</v>
      </c>
      <c r="S301" s="14">
        <f>H310</f>
        <v>179</v>
      </c>
      <c r="T301" s="10"/>
      <c r="U301" s="10"/>
      <c r="V301" s="10"/>
    </row>
    <row r="302" spans="2:22" ht="15.6" customHeight="1">
      <c r="B302" s="32" t="s">
        <v>12</v>
      </c>
      <c r="C302" s="33"/>
      <c r="D302" s="34"/>
      <c r="E302" s="37">
        <v>1941</v>
      </c>
      <c r="F302" s="38"/>
      <c r="G302" s="39"/>
      <c r="H302" s="23">
        <v>233</v>
      </c>
      <c r="J302" s="11" t="s">
        <v>104</v>
      </c>
      <c r="K302" s="11" t="s">
        <v>110</v>
      </c>
      <c r="L302" s="11" t="s">
        <v>111</v>
      </c>
      <c r="Q302" s="11" t="s">
        <v>104</v>
      </c>
      <c r="R302" s="11" t="s">
        <v>110</v>
      </c>
      <c r="S302" s="11" t="s">
        <v>111</v>
      </c>
    </row>
    <row r="303" spans="2:22" ht="18" customHeight="1">
      <c r="B303" s="32" t="s">
        <v>13</v>
      </c>
      <c r="C303" s="33"/>
      <c r="D303" s="34"/>
      <c r="E303" s="37">
        <v>1053</v>
      </c>
      <c r="F303" s="38"/>
      <c r="G303" s="39"/>
      <c r="H303" s="23">
        <v>194</v>
      </c>
      <c r="J303" s="12"/>
      <c r="K303" s="13">
        <f>E296</f>
        <v>24</v>
      </c>
      <c r="L303" s="14">
        <f>H296</f>
        <v>38</v>
      </c>
      <c r="Q303" s="12"/>
      <c r="R303" s="13">
        <f>E311</f>
        <v>317</v>
      </c>
      <c r="S303" s="14">
        <f>H311</f>
        <v>101</v>
      </c>
    </row>
    <row r="304" spans="2:22" ht="15.6" customHeight="1">
      <c r="B304" s="32" t="s">
        <v>14</v>
      </c>
      <c r="C304" s="33"/>
      <c r="D304" s="34"/>
      <c r="E304" s="32">
        <v>391</v>
      </c>
      <c r="F304" s="33"/>
      <c r="G304" s="34"/>
      <c r="H304" s="23">
        <v>113</v>
      </c>
      <c r="J304" s="11" t="s">
        <v>107</v>
      </c>
      <c r="K304" s="11" t="s">
        <v>112</v>
      </c>
      <c r="L304" s="11" t="s">
        <v>113</v>
      </c>
      <c r="Q304" s="11" t="s">
        <v>107</v>
      </c>
      <c r="R304" s="11" t="s">
        <v>112</v>
      </c>
      <c r="S304" s="11" t="s">
        <v>113</v>
      </c>
    </row>
    <row r="305" spans="1:22" ht="18" customHeight="1">
      <c r="B305" s="32" t="s">
        <v>15</v>
      </c>
      <c r="C305" s="33"/>
      <c r="D305" s="34"/>
      <c r="E305" s="32">
        <v>514</v>
      </c>
      <c r="F305" s="33"/>
      <c r="G305" s="34"/>
      <c r="H305" s="23">
        <v>113</v>
      </c>
      <c r="J305" s="12"/>
      <c r="K305" s="13">
        <f>E297</f>
        <v>85</v>
      </c>
      <c r="L305" s="14">
        <f>H297</f>
        <v>58</v>
      </c>
      <c r="Q305" s="12"/>
      <c r="R305" s="13">
        <f>E312</f>
        <v>572</v>
      </c>
      <c r="S305" s="14">
        <f>H312</f>
        <v>164</v>
      </c>
    </row>
    <row r="306" spans="1:22" ht="15.6" customHeight="1">
      <c r="B306" s="32" t="s">
        <v>16</v>
      </c>
      <c r="C306" s="33"/>
      <c r="D306" s="34"/>
      <c r="E306" s="37">
        <v>28650</v>
      </c>
      <c r="F306" s="38"/>
      <c r="G306" s="39"/>
      <c r="H306" s="23">
        <v>750</v>
      </c>
    </row>
    <row r="307" spans="1:22" ht="25.5">
      <c r="B307" s="32" t="s">
        <v>8</v>
      </c>
      <c r="C307" s="33"/>
      <c r="D307" s="34"/>
      <c r="E307" s="37">
        <v>1749</v>
      </c>
      <c r="F307" s="38"/>
      <c r="G307" s="39"/>
      <c r="H307" s="23">
        <v>230</v>
      </c>
      <c r="K307">
        <f>SUM(E285:G290,E292:G297)</f>
        <v>997</v>
      </c>
      <c r="L307">
        <f>SUM(H285:H290,H292:H297)</f>
        <v>715</v>
      </c>
    </row>
    <row r="308" spans="1:22" ht="13.9" customHeight="1">
      <c r="B308" s="32" t="s">
        <v>11</v>
      </c>
      <c r="C308" s="33"/>
      <c r="D308" s="34"/>
      <c r="E308" s="32">
        <v>330</v>
      </c>
      <c r="F308" s="33"/>
      <c r="G308" s="34"/>
      <c r="H308" s="23">
        <v>143</v>
      </c>
    </row>
    <row r="309" spans="1:22" ht="13.9" customHeight="1">
      <c r="B309" s="32" t="s">
        <v>12</v>
      </c>
      <c r="C309" s="33"/>
      <c r="D309" s="34"/>
      <c r="E309" s="37">
        <v>2306</v>
      </c>
      <c r="F309" s="38"/>
      <c r="G309" s="39"/>
      <c r="H309" s="23">
        <v>286</v>
      </c>
    </row>
    <row r="310" spans="1:22" ht="13.9" customHeight="1">
      <c r="B310" s="32" t="s">
        <v>13</v>
      </c>
      <c r="C310" s="33"/>
      <c r="D310" s="34"/>
      <c r="E310" s="32">
        <v>929</v>
      </c>
      <c r="F310" s="33"/>
      <c r="G310" s="34"/>
      <c r="H310" s="23">
        <v>179</v>
      </c>
    </row>
    <row r="311" spans="1:22" ht="13.9" customHeight="1">
      <c r="B311" s="32" t="s">
        <v>14</v>
      </c>
      <c r="C311" s="33"/>
      <c r="D311" s="34"/>
      <c r="E311" s="32">
        <v>317</v>
      </c>
      <c r="F311" s="33"/>
      <c r="G311" s="34"/>
      <c r="H311" s="23">
        <v>101</v>
      </c>
    </row>
    <row r="312" spans="1:22" ht="13.9" customHeight="1">
      <c r="B312" s="32" t="s">
        <v>15</v>
      </c>
      <c r="C312" s="33"/>
      <c r="D312" s="34"/>
      <c r="E312" s="32">
        <v>572</v>
      </c>
      <c r="F312" s="33"/>
      <c r="G312" s="34"/>
      <c r="H312" s="23">
        <v>164</v>
      </c>
    </row>
    <row r="313" spans="1:22" ht="13.9" customHeight="1"/>
    <row r="316" spans="1:22">
      <c r="A316" s="2">
        <v>2014</v>
      </c>
      <c r="J316" s="35" t="s">
        <v>54</v>
      </c>
      <c r="K316" s="25"/>
      <c r="L316" s="25"/>
      <c r="M316" s="25"/>
      <c r="N316" s="25"/>
      <c r="O316" s="25"/>
      <c r="P316" s="25"/>
      <c r="Q316" s="35" t="s">
        <v>55</v>
      </c>
      <c r="R316" s="35"/>
      <c r="S316" s="35"/>
      <c r="T316" s="35"/>
      <c r="U316" s="35"/>
      <c r="V316" s="35"/>
    </row>
    <row r="317" spans="1:22" ht="15.75">
      <c r="B317" s="29" t="s">
        <v>7</v>
      </c>
      <c r="C317" s="30"/>
      <c r="D317" s="31"/>
      <c r="E317" s="36"/>
      <c r="F317" s="36"/>
      <c r="G317" s="36"/>
      <c r="H317" s="36"/>
      <c r="J317" s="11" t="s">
        <v>78</v>
      </c>
      <c r="K317" s="11" t="s">
        <v>79</v>
      </c>
      <c r="L317" s="11" t="s">
        <v>80</v>
      </c>
      <c r="M317" s="10"/>
      <c r="N317" s="10" t="s">
        <v>81</v>
      </c>
      <c r="O317" s="11" t="s">
        <v>82</v>
      </c>
      <c r="P317" s="16"/>
      <c r="Q317" s="11" t="s">
        <v>78</v>
      </c>
      <c r="R317" s="11" t="s">
        <v>79</v>
      </c>
      <c r="S317" s="11" t="s">
        <v>80</v>
      </c>
      <c r="T317" s="10"/>
      <c r="U317" s="10" t="s">
        <v>81</v>
      </c>
      <c r="V317" s="11" t="s">
        <v>82</v>
      </c>
    </row>
    <row r="318" spans="1:22" ht="76.5">
      <c r="B318" s="29" t="s">
        <v>9</v>
      </c>
      <c r="C318" s="30"/>
      <c r="D318" s="31"/>
      <c r="E318" s="36"/>
      <c r="F318" s="36"/>
      <c r="G318" s="36"/>
      <c r="H318" s="36"/>
      <c r="J318" s="12"/>
      <c r="K318" s="13">
        <f>E320</f>
        <v>0</v>
      </c>
      <c r="L318" s="14">
        <f>H320</f>
        <v>0</v>
      </c>
      <c r="M318" s="15"/>
      <c r="N318" s="16">
        <f>K318+K320+K322+K324+K326+K328+K330+K332+K334+K336+K338+K340</f>
        <v>0</v>
      </c>
      <c r="O318" s="16">
        <f>SQRT(((L318)^2)+((L320)^2)+((L322)^2)+((L324)^2)+((L326)^2)+((L328)^2)+((L330)^2)+((L332)^2)+((L334)^2)+((L336)^2)+((L338)^2)+((L340)^2))</f>
        <v>0</v>
      </c>
      <c r="P318" s="10"/>
      <c r="Q318" s="12"/>
      <c r="R318" s="13">
        <f>E335</f>
        <v>0</v>
      </c>
      <c r="S318" s="14">
        <f>H335</f>
        <v>0</v>
      </c>
      <c r="T318" s="15"/>
      <c r="U318" s="16">
        <f>R318+R320+R322+R324+R326+R328+R330+R332+R334+R336+R338+R340</f>
        <v>0</v>
      </c>
      <c r="V318" s="16">
        <f>SQRT(((S318)^2)+((S320)^2)+((S322)^2)+((S324)^2)+((S326)^2)+((S328)^2)+((S330)^2)+((S332)^2)+((S334)^2)+((S336)^2)+((S338)^2)+((S340)^2))</f>
        <v>0</v>
      </c>
    </row>
    <row r="319" spans="1:22" ht="15.6" customHeight="1">
      <c r="B319" s="29" t="s">
        <v>10</v>
      </c>
      <c r="C319" s="30"/>
      <c r="D319" s="31"/>
      <c r="E319" s="36"/>
      <c r="F319" s="36"/>
      <c r="G319" s="36"/>
      <c r="H319" s="36"/>
      <c r="J319" s="11" t="s">
        <v>83</v>
      </c>
      <c r="K319" s="11" t="s">
        <v>84</v>
      </c>
      <c r="L319" s="11" t="s">
        <v>85</v>
      </c>
      <c r="M319" s="10"/>
      <c r="N319" s="10"/>
      <c r="O319" s="10"/>
      <c r="P319" s="10"/>
      <c r="Q319" s="11" t="s">
        <v>83</v>
      </c>
      <c r="R319" s="11" t="s">
        <v>84</v>
      </c>
      <c r="S319" s="11" t="s">
        <v>85</v>
      </c>
      <c r="T319" s="10"/>
      <c r="U319" s="10"/>
      <c r="V319" s="10"/>
    </row>
    <row r="320" spans="1:22" ht="15" customHeight="1">
      <c r="B320" s="29" t="s">
        <v>8</v>
      </c>
      <c r="C320" s="30"/>
      <c r="D320" s="31"/>
      <c r="E320" s="36"/>
      <c r="F320" s="36"/>
      <c r="G320" s="36"/>
      <c r="H320" s="36"/>
      <c r="J320" s="12"/>
      <c r="K320" s="13">
        <f>E321</f>
        <v>0</v>
      </c>
      <c r="L320" s="14">
        <f>H321</f>
        <v>0</v>
      </c>
      <c r="M320" s="10"/>
      <c r="N320" s="10"/>
      <c r="O320" s="10"/>
      <c r="P320" s="10"/>
      <c r="Q320" s="12"/>
      <c r="R320" s="13">
        <f>E336</f>
        <v>0</v>
      </c>
      <c r="S320" s="14">
        <f>H336</f>
        <v>0</v>
      </c>
      <c r="T320" s="10"/>
      <c r="U320" s="10"/>
      <c r="V320" s="10"/>
    </row>
    <row r="321" spans="1:22" ht="15.6" customHeight="1">
      <c r="B321" s="29" t="s">
        <v>11</v>
      </c>
      <c r="C321" s="30"/>
      <c r="D321" s="31"/>
      <c r="E321" s="36"/>
      <c r="F321" s="36"/>
      <c r="G321" s="36"/>
      <c r="H321" s="36"/>
      <c r="J321" s="11" t="s">
        <v>86</v>
      </c>
      <c r="K321" s="11" t="s">
        <v>87</v>
      </c>
      <c r="L321" s="11" t="s">
        <v>88</v>
      </c>
      <c r="M321" s="10"/>
      <c r="N321" s="10"/>
      <c r="O321" s="10"/>
      <c r="P321" s="10"/>
      <c r="Q321" s="11" t="s">
        <v>86</v>
      </c>
      <c r="R321" s="11" t="s">
        <v>87</v>
      </c>
      <c r="S321" s="11" t="s">
        <v>88</v>
      </c>
      <c r="T321" s="10"/>
      <c r="U321" s="10"/>
      <c r="V321" s="10"/>
    </row>
    <row r="322" spans="1:22" ht="18" customHeight="1">
      <c r="B322" s="29" t="s">
        <v>12</v>
      </c>
      <c r="C322" s="30"/>
      <c r="D322" s="31"/>
      <c r="E322" s="36"/>
      <c r="F322" s="36"/>
      <c r="G322" s="36"/>
      <c r="H322" s="36"/>
      <c r="J322" s="12"/>
      <c r="K322" s="13">
        <f>E322</f>
        <v>0</v>
      </c>
      <c r="L322" s="14">
        <f>H322</f>
        <v>0</v>
      </c>
      <c r="M322" s="10"/>
      <c r="N322" s="10"/>
      <c r="O322" s="10"/>
      <c r="P322" s="10"/>
      <c r="Q322" s="12"/>
      <c r="R322" s="13">
        <f>E337</f>
        <v>0</v>
      </c>
      <c r="S322" s="14">
        <f>H337</f>
        <v>0</v>
      </c>
      <c r="T322" s="10"/>
      <c r="U322" s="10"/>
      <c r="V322" s="10"/>
    </row>
    <row r="323" spans="1:22" ht="15.6" customHeight="1">
      <c r="B323" s="29" t="s">
        <v>13</v>
      </c>
      <c r="C323" s="30"/>
      <c r="D323" s="31"/>
      <c r="E323" s="36"/>
      <c r="F323" s="36"/>
      <c r="G323" s="36"/>
      <c r="H323" s="36"/>
      <c r="J323" s="11" t="s">
        <v>89</v>
      </c>
      <c r="K323" s="11" t="s">
        <v>90</v>
      </c>
      <c r="L323" s="11" t="s">
        <v>91</v>
      </c>
      <c r="M323" s="10"/>
      <c r="N323" s="10"/>
      <c r="O323" s="10"/>
      <c r="P323" s="10"/>
      <c r="Q323" s="11" t="s">
        <v>89</v>
      </c>
      <c r="R323" s="11" t="s">
        <v>90</v>
      </c>
      <c r="S323" s="11" t="s">
        <v>91</v>
      </c>
      <c r="T323" s="10"/>
      <c r="U323" s="10"/>
      <c r="V323" s="10"/>
    </row>
    <row r="324" spans="1:22" ht="18" customHeight="1">
      <c r="A324" s="2"/>
      <c r="B324" s="29" t="s">
        <v>14</v>
      </c>
      <c r="C324" s="30"/>
      <c r="D324" s="31"/>
      <c r="E324" s="36"/>
      <c r="F324" s="36"/>
      <c r="G324" s="36"/>
      <c r="H324" s="36"/>
      <c r="J324" s="12"/>
      <c r="K324" s="13">
        <f>E323</f>
        <v>0</v>
      </c>
      <c r="L324" s="14">
        <f>H323</f>
        <v>0</v>
      </c>
      <c r="M324" s="10"/>
      <c r="N324" s="10"/>
      <c r="O324" s="10"/>
      <c r="P324" s="10"/>
      <c r="Q324" s="12"/>
      <c r="R324" s="13">
        <f>E338</f>
        <v>0</v>
      </c>
      <c r="S324" s="14">
        <f>H338</f>
        <v>0</v>
      </c>
      <c r="T324" s="10"/>
      <c r="U324" s="10"/>
      <c r="V324" s="10"/>
    </row>
    <row r="325" spans="1:22" ht="15.6" customHeight="1">
      <c r="B325" s="29" t="s">
        <v>15</v>
      </c>
      <c r="C325" s="30"/>
      <c r="D325" s="31"/>
      <c r="E325" s="36"/>
      <c r="F325" s="36"/>
      <c r="G325" s="36"/>
      <c r="H325" s="36"/>
      <c r="J325" s="11" t="s">
        <v>92</v>
      </c>
      <c r="K325" s="11" t="s">
        <v>93</v>
      </c>
      <c r="L325" s="11" t="s">
        <v>94</v>
      </c>
      <c r="M325" s="10"/>
      <c r="N325" s="10"/>
      <c r="O325" s="10"/>
      <c r="P325" s="10"/>
      <c r="Q325" s="11" t="s">
        <v>92</v>
      </c>
      <c r="R325" s="11" t="s">
        <v>93</v>
      </c>
      <c r="S325" s="11" t="s">
        <v>94</v>
      </c>
      <c r="T325" s="10"/>
      <c r="U325" s="10"/>
      <c r="V325" s="10"/>
    </row>
    <row r="326" spans="1:22" ht="18" customHeight="1">
      <c r="B326" s="29" t="s">
        <v>16</v>
      </c>
      <c r="C326" s="30"/>
      <c r="D326" s="31"/>
      <c r="E326" s="36"/>
      <c r="F326" s="36"/>
      <c r="G326" s="36"/>
      <c r="H326" s="36"/>
      <c r="J326" s="12"/>
      <c r="K326" s="13">
        <f>E324</f>
        <v>0</v>
      </c>
      <c r="L326" s="14">
        <f>H324</f>
        <v>0</v>
      </c>
      <c r="M326" s="10"/>
      <c r="N326" s="10"/>
      <c r="O326" s="10"/>
      <c r="P326" s="10"/>
      <c r="Q326" s="12"/>
      <c r="R326" s="13">
        <f>E339</f>
        <v>0</v>
      </c>
      <c r="S326" s="14">
        <f>H339</f>
        <v>0</v>
      </c>
      <c r="T326" s="10"/>
      <c r="U326" s="10"/>
      <c r="V326" s="10"/>
    </row>
    <row r="327" spans="1:22" ht="15" customHeight="1">
      <c r="B327" s="29" t="s">
        <v>8</v>
      </c>
      <c r="C327" s="30"/>
      <c r="D327" s="31"/>
      <c r="E327" s="36"/>
      <c r="F327" s="36"/>
      <c r="G327" s="36"/>
      <c r="H327" s="36"/>
      <c r="J327" s="11" t="s">
        <v>95</v>
      </c>
      <c r="K327" s="11" t="s">
        <v>96</v>
      </c>
      <c r="L327" s="11" t="s">
        <v>97</v>
      </c>
      <c r="M327" s="10"/>
      <c r="N327" s="10"/>
      <c r="O327" s="10"/>
      <c r="P327" s="10"/>
      <c r="Q327" s="11" t="s">
        <v>95</v>
      </c>
      <c r="R327" s="11" t="s">
        <v>96</v>
      </c>
      <c r="S327" s="11" t="s">
        <v>97</v>
      </c>
      <c r="T327" s="10"/>
      <c r="U327" s="10"/>
      <c r="V327" s="10"/>
    </row>
    <row r="328" spans="1:22" ht="18" customHeight="1">
      <c r="B328" s="29" t="s">
        <v>11</v>
      </c>
      <c r="C328" s="30"/>
      <c r="D328" s="31"/>
      <c r="E328" s="36"/>
      <c r="F328" s="36"/>
      <c r="G328" s="36"/>
      <c r="H328" s="36"/>
      <c r="J328" s="12"/>
      <c r="K328" s="13">
        <f>E325</f>
        <v>0</v>
      </c>
      <c r="L328" s="14">
        <f>H325</f>
        <v>0</v>
      </c>
      <c r="M328" s="10"/>
      <c r="N328" s="10"/>
      <c r="O328" s="10"/>
      <c r="P328" s="10"/>
      <c r="Q328" s="12"/>
      <c r="R328" s="13">
        <f>E340</f>
        <v>0</v>
      </c>
      <c r="S328" s="14">
        <f>H340</f>
        <v>0</v>
      </c>
      <c r="T328" s="10"/>
      <c r="U328" s="10"/>
      <c r="V328" s="10"/>
    </row>
    <row r="329" spans="1:22" ht="15.6" customHeight="1">
      <c r="B329" s="29" t="s">
        <v>12</v>
      </c>
      <c r="C329" s="30"/>
      <c r="D329" s="31"/>
      <c r="E329" s="36"/>
      <c r="F329" s="36"/>
      <c r="G329" s="36"/>
      <c r="H329" s="36"/>
      <c r="J329" s="11" t="s">
        <v>98</v>
      </c>
      <c r="K329" s="11" t="s">
        <v>99</v>
      </c>
      <c r="L329" s="11" t="s">
        <v>100</v>
      </c>
      <c r="M329" s="10"/>
      <c r="N329" s="10"/>
      <c r="O329" s="10"/>
      <c r="P329" s="10"/>
      <c r="Q329" s="11" t="s">
        <v>98</v>
      </c>
      <c r="R329" s="11" t="s">
        <v>99</v>
      </c>
      <c r="S329" s="11" t="s">
        <v>100</v>
      </c>
      <c r="T329" s="10"/>
      <c r="U329" s="10"/>
      <c r="V329" s="10"/>
    </row>
    <row r="330" spans="1:22" ht="18" customHeight="1">
      <c r="B330" s="29" t="s">
        <v>13</v>
      </c>
      <c r="C330" s="30"/>
      <c r="D330" s="31"/>
      <c r="E330" s="36"/>
      <c r="F330" s="36"/>
      <c r="G330" s="36"/>
      <c r="H330" s="36"/>
      <c r="J330" s="12"/>
      <c r="K330" s="13">
        <f>E327</f>
        <v>0</v>
      </c>
      <c r="L330" s="14">
        <f>H327</f>
        <v>0</v>
      </c>
      <c r="M330" s="10"/>
      <c r="N330" s="10"/>
      <c r="O330" s="10"/>
      <c r="P330" s="10"/>
      <c r="Q330" s="12"/>
      <c r="R330" s="13">
        <f>E342</f>
        <v>0</v>
      </c>
      <c r="S330" s="14">
        <f>H342</f>
        <v>0</v>
      </c>
      <c r="T330" s="10"/>
      <c r="U330" s="10"/>
      <c r="V330" s="10"/>
    </row>
    <row r="331" spans="1:22" ht="15.6" customHeight="1">
      <c r="B331" s="29" t="s">
        <v>14</v>
      </c>
      <c r="C331" s="30"/>
      <c r="D331" s="31"/>
      <c r="E331" s="36"/>
      <c r="F331" s="36"/>
      <c r="G331" s="36"/>
      <c r="H331" s="36"/>
      <c r="J331" s="11" t="s">
        <v>101</v>
      </c>
      <c r="K331" s="11" t="s">
        <v>102</v>
      </c>
      <c r="L331" s="11" t="s">
        <v>103</v>
      </c>
      <c r="M331" s="10"/>
      <c r="N331" s="10"/>
      <c r="O331" s="10"/>
      <c r="P331" s="10"/>
      <c r="Q331" s="11" t="s">
        <v>101</v>
      </c>
      <c r="R331" s="11" t="s">
        <v>102</v>
      </c>
      <c r="S331" s="11" t="s">
        <v>103</v>
      </c>
      <c r="T331" s="10"/>
      <c r="U331" s="10"/>
      <c r="V331" s="10"/>
    </row>
    <row r="332" spans="1:22" ht="18" customHeight="1">
      <c r="B332" s="29" t="s">
        <v>15</v>
      </c>
      <c r="C332" s="30"/>
      <c r="D332" s="31"/>
      <c r="E332" s="36"/>
      <c r="F332" s="36"/>
      <c r="G332" s="36"/>
      <c r="H332" s="36"/>
      <c r="J332" s="12"/>
      <c r="K332" s="13">
        <f>E328</f>
        <v>0</v>
      </c>
      <c r="L332" s="14">
        <f>H328</f>
        <v>0</v>
      </c>
      <c r="M332" s="10"/>
      <c r="N332" s="10"/>
      <c r="O332" s="10"/>
      <c r="P332" s="10"/>
      <c r="Q332" s="12"/>
      <c r="R332" s="13">
        <f>E343</f>
        <v>0</v>
      </c>
      <c r="S332" s="14">
        <f>H343</f>
        <v>0</v>
      </c>
      <c r="T332" s="10"/>
      <c r="U332" s="10"/>
      <c r="V332" s="10"/>
    </row>
    <row r="333" spans="1:22" ht="15.6" customHeight="1">
      <c r="B333" s="29" t="s">
        <v>53</v>
      </c>
      <c r="C333" s="30"/>
      <c r="D333" s="31"/>
      <c r="E333" s="36"/>
      <c r="F333" s="36"/>
      <c r="G333" s="36"/>
      <c r="H333" s="36"/>
      <c r="J333" s="11" t="s">
        <v>104</v>
      </c>
      <c r="K333" s="11" t="s">
        <v>105</v>
      </c>
      <c r="L333" s="11" t="s">
        <v>106</v>
      </c>
      <c r="M333" s="10"/>
      <c r="N333" s="10"/>
      <c r="O333" s="10"/>
      <c r="P333" s="10"/>
      <c r="Q333" s="11" t="s">
        <v>104</v>
      </c>
      <c r="R333" s="11" t="s">
        <v>105</v>
      </c>
      <c r="S333" s="11" t="s">
        <v>106</v>
      </c>
      <c r="T333" s="10"/>
      <c r="U333" s="10"/>
      <c r="V333" s="10"/>
    </row>
    <row r="334" spans="1:22" ht="18" customHeight="1">
      <c r="B334" s="29" t="s">
        <v>10</v>
      </c>
      <c r="C334" s="30"/>
      <c r="D334" s="31"/>
      <c r="E334" s="36"/>
      <c r="F334" s="36"/>
      <c r="G334" s="36"/>
      <c r="H334" s="36"/>
      <c r="J334" s="12"/>
      <c r="K334" s="13">
        <f>E329</f>
        <v>0</v>
      </c>
      <c r="L334" s="14">
        <f>H329</f>
        <v>0</v>
      </c>
      <c r="M334" s="10"/>
      <c r="N334" s="10"/>
      <c r="O334" s="10"/>
      <c r="P334" s="10"/>
      <c r="Q334" s="12"/>
      <c r="R334" s="13">
        <f>E344</f>
        <v>0</v>
      </c>
      <c r="S334" s="14">
        <f>H344</f>
        <v>0</v>
      </c>
      <c r="T334" s="10"/>
      <c r="U334" s="10"/>
      <c r="V334" s="10"/>
    </row>
    <row r="335" spans="1:22" ht="15" customHeight="1">
      <c r="B335" s="29" t="s">
        <v>8</v>
      </c>
      <c r="C335" s="30"/>
      <c r="D335" s="31"/>
      <c r="E335" s="36"/>
      <c r="F335" s="36"/>
      <c r="G335" s="36"/>
      <c r="H335" s="36"/>
      <c r="J335" s="11" t="s">
        <v>107</v>
      </c>
      <c r="K335" s="11" t="s">
        <v>108</v>
      </c>
      <c r="L335" s="11" t="s">
        <v>109</v>
      </c>
      <c r="M335" s="10"/>
      <c r="N335" s="10"/>
      <c r="O335" s="10"/>
      <c r="P335" s="10"/>
      <c r="Q335" s="11" t="s">
        <v>107</v>
      </c>
      <c r="R335" s="11" t="s">
        <v>108</v>
      </c>
      <c r="S335" s="11" t="s">
        <v>109</v>
      </c>
      <c r="T335" s="10"/>
      <c r="U335" s="10"/>
      <c r="V335" s="10"/>
    </row>
    <row r="336" spans="1:22" ht="18" customHeight="1">
      <c r="B336" s="29" t="s">
        <v>11</v>
      </c>
      <c r="C336" s="30"/>
      <c r="D336" s="31"/>
      <c r="E336" s="36"/>
      <c r="F336" s="36"/>
      <c r="G336" s="36"/>
      <c r="H336" s="36"/>
      <c r="J336" s="12"/>
      <c r="K336" s="13">
        <f>E330</f>
        <v>0</v>
      </c>
      <c r="L336" s="14">
        <f>H330</f>
        <v>0</v>
      </c>
      <c r="M336" s="10"/>
      <c r="N336" s="10"/>
      <c r="O336" s="10"/>
      <c r="Q336" s="12"/>
      <c r="R336" s="13">
        <f>E345</f>
        <v>0</v>
      </c>
      <c r="S336" s="14">
        <f>H345</f>
        <v>0</v>
      </c>
      <c r="T336" s="10"/>
      <c r="U336" s="10"/>
      <c r="V336" s="10"/>
    </row>
    <row r="337" spans="1:22" ht="15.6" customHeight="1">
      <c r="B337" s="29" t="s">
        <v>12</v>
      </c>
      <c r="C337" s="30"/>
      <c r="D337" s="31"/>
      <c r="E337" s="36"/>
      <c r="F337" s="36"/>
      <c r="G337" s="36"/>
      <c r="H337" s="36"/>
      <c r="J337" s="11" t="s">
        <v>104</v>
      </c>
      <c r="K337" s="11" t="s">
        <v>110</v>
      </c>
      <c r="L337" s="11" t="s">
        <v>111</v>
      </c>
      <c r="Q337" s="11" t="s">
        <v>104</v>
      </c>
      <c r="R337" s="11" t="s">
        <v>110</v>
      </c>
      <c r="S337" s="11" t="s">
        <v>111</v>
      </c>
    </row>
    <row r="338" spans="1:22" ht="18" customHeight="1">
      <c r="B338" s="29" t="s">
        <v>13</v>
      </c>
      <c r="C338" s="30"/>
      <c r="D338" s="31"/>
      <c r="E338" s="36"/>
      <c r="F338" s="36"/>
      <c r="G338" s="36"/>
      <c r="H338" s="36"/>
      <c r="J338" s="12"/>
      <c r="K338" s="13">
        <f>E331</f>
        <v>0</v>
      </c>
      <c r="L338" s="14">
        <f>H331</f>
        <v>0</v>
      </c>
      <c r="Q338" s="12"/>
      <c r="R338" s="13">
        <f>E346</f>
        <v>0</v>
      </c>
      <c r="S338" s="14">
        <f>H346</f>
        <v>0</v>
      </c>
    </row>
    <row r="339" spans="1:22" ht="15.6" customHeight="1">
      <c r="B339" s="29" t="s">
        <v>14</v>
      </c>
      <c r="C339" s="30"/>
      <c r="D339" s="31"/>
      <c r="E339" s="36"/>
      <c r="F339" s="36"/>
      <c r="G339" s="36"/>
      <c r="H339" s="36"/>
      <c r="J339" s="11" t="s">
        <v>107</v>
      </c>
      <c r="K339" s="11" t="s">
        <v>112</v>
      </c>
      <c r="L339" s="11" t="s">
        <v>113</v>
      </c>
      <c r="Q339" s="11" t="s">
        <v>107</v>
      </c>
      <c r="R339" s="11" t="s">
        <v>112</v>
      </c>
      <c r="S339" s="11" t="s">
        <v>113</v>
      </c>
    </row>
    <row r="340" spans="1:22" ht="18" customHeight="1">
      <c r="B340" s="29" t="s">
        <v>15</v>
      </c>
      <c r="C340" s="30"/>
      <c r="D340" s="31"/>
      <c r="E340" s="36"/>
      <c r="F340" s="36"/>
      <c r="G340" s="36"/>
      <c r="H340" s="36"/>
      <c r="J340" s="12"/>
      <c r="K340" s="13">
        <f>E332</f>
        <v>0</v>
      </c>
      <c r="L340" s="14">
        <f>H332</f>
        <v>0</v>
      </c>
      <c r="Q340" s="12"/>
      <c r="R340" s="13">
        <f>E347</f>
        <v>0</v>
      </c>
      <c r="S340" s="14">
        <f>H347</f>
        <v>0</v>
      </c>
    </row>
    <row r="341" spans="1:22" ht="15.6" customHeight="1">
      <c r="B341" s="29" t="s">
        <v>16</v>
      </c>
      <c r="C341" s="30"/>
      <c r="D341" s="31"/>
      <c r="E341" s="36"/>
      <c r="F341" s="36"/>
      <c r="G341" s="36"/>
      <c r="H341" s="36"/>
    </row>
    <row r="342" spans="1:22" ht="25.5">
      <c r="B342" s="29" t="s">
        <v>8</v>
      </c>
      <c r="C342" s="30"/>
      <c r="D342" s="31"/>
      <c r="E342" s="36"/>
      <c r="F342" s="36"/>
      <c r="G342" s="36"/>
      <c r="H342" s="36"/>
    </row>
    <row r="343" spans="1:22" ht="13.9" customHeight="1">
      <c r="B343" s="29" t="s">
        <v>11</v>
      </c>
      <c r="C343" s="30"/>
      <c r="D343" s="31"/>
      <c r="E343" s="36"/>
      <c r="F343" s="36"/>
      <c r="G343" s="36"/>
      <c r="H343" s="36"/>
    </row>
    <row r="344" spans="1:22" ht="13.9" customHeight="1">
      <c r="B344" s="29" t="s">
        <v>12</v>
      </c>
      <c r="C344" s="30"/>
      <c r="D344" s="31"/>
      <c r="E344" s="36"/>
      <c r="F344" s="36"/>
      <c r="G344" s="36"/>
      <c r="H344" s="36"/>
    </row>
    <row r="345" spans="1:22" ht="13.9" customHeight="1">
      <c r="B345" s="29" t="s">
        <v>13</v>
      </c>
      <c r="C345" s="30"/>
      <c r="D345" s="31"/>
      <c r="E345" s="36"/>
      <c r="F345" s="36"/>
      <c r="G345" s="36"/>
      <c r="H345" s="36"/>
    </row>
    <row r="346" spans="1:22" ht="13.9" customHeight="1">
      <c r="B346" s="29" t="s">
        <v>14</v>
      </c>
      <c r="C346" s="30"/>
      <c r="D346" s="31"/>
      <c r="E346" s="36"/>
      <c r="F346" s="36"/>
      <c r="G346" s="36"/>
      <c r="H346" s="36"/>
    </row>
    <row r="347" spans="1:22" ht="13.9" customHeight="1">
      <c r="B347" s="29" t="s">
        <v>15</v>
      </c>
      <c r="C347" s="30"/>
      <c r="D347" s="31"/>
      <c r="E347" s="36"/>
      <c r="F347" s="36"/>
      <c r="G347" s="36"/>
      <c r="H347" s="36"/>
    </row>
    <row r="348" spans="1:22" ht="15.6" customHeight="1"/>
    <row r="349" spans="1:22" ht="15.6" customHeight="1"/>
    <row r="350" spans="1:22" ht="15.6" customHeight="1"/>
    <row r="351" spans="1:22">
      <c r="A351" s="2">
        <v>2013</v>
      </c>
      <c r="J351" s="35" t="s">
        <v>54</v>
      </c>
      <c r="K351" s="25"/>
      <c r="L351" s="25"/>
      <c r="M351" s="25"/>
      <c r="N351" s="25"/>
      <c r="O351" s="25"/>
      <c r="P351" s="25"/>
      <c r="Q351" s="35" t="s">
        <v>55</v>
      </c>
      <c r="R351" s="35"/>
      <c r="S351" s="35"/>
      <c r="T351" s="35"/>
      <c r="U351" s="35"/>
      <c r="V351" s="35"/>
    </row>
    <row r="352" spans="1:22" ht="15.75">
      <c r="B352" s="29" t="s">
        <v>7</v>
      </c>
      <c r="C352" s="30"/>
      <c r="D352" s="31"/>
      <c r="E352" s="29">
        <v>60885</v>
      </c>
      <c r="F352" s="30"/>
      <c r="G352" s="31"/>
      <c r="H352" s="36">
        <v>947</v>
      </c>
      <c r="J352" s="11" t="s">
        <v>78</v>
      </c>
      <c r="K352" s="11" t="s">
        <v>79</v>
      </c>
      <c r="L352" s="11" t="s">
        <v>80</v>
      </c>
      <c r="M352" s="10"/>
      <c r="N352" s="10" t="s">
        <v>81</v>
      </c>
      <c r="O352" s="11" t="s">
        <v>82</v>
      </c>
      <c r="P352" s="16"/>
      <c r="Q352" s="11" t="s">
        <v>78</v>
      </c>
      <c r="R352" s="11" t="s">
        <v>79</v>
      </c>
      <c r="S352" s="11" t="s">
        <v>80</v>
      </c>
      <c r="T352" s="10"/>
      <c r="U352" s="10" t="s">
        <v>81</v>
      </c>
      <c r="V352" s="11" t="s">
        <v>82</v>
      </c>
    </row>
    <row r="353" spans="1:22" ht="76.5">
      <c r="B353" s="29" t="s">
        <v>9</v>
      </c>
      <c r="C353" s="30"/>
      <c r="D353" s="31"/>
      <c r="E353" s="29">
        <v>9345</v>
      </c>
      <c r="F353" s="30"/>
      <c r="G353" s="31"/>
      <c r="H353" s="36">
        <v>929</v>
      </c>
      <c r="J353" s="12"/>
      <c r="K353" s="13">
        <f>E355</f>
        <v>150</v>
      </c>
      <c r="L353" s="14">
        <f>H355</f>
        <v>82</v>
      </c>
      <c r="M353" s="15"/>
      <c r="N353" s="16">
        <f>K353+K355+K357+K359+K361+K363+K365+K367+K369+K371+K373+K375</f>
        <v>1234</v>
      </c>
      <c r="O353" s="16">
        <f>SQRT(((L353)^2)+((L355)^2)+((L357)^2)+((L359)^2)+((L361)^2)+((L363)^2)+((L365)^2)+((L367)^2)+((L369)^2)+((L371)^2)+((L373)^2)+((L375)^2))</f>
        <v>256.42152795738502</v>
      </c>
      <c r="P353" s="10"/>
      <c r="Q353" s="12"/>
      <c r="R353" s="13">
        <f>E370</f>
        <v>1816</v>
      </c>
      <c r="S353" s="14">
        <f>H370</f>
        <v>178</v>
      </c>
      <c r="T353" s="15"/>
      <c r="U353" s="16">
        <f>R353+R355+R357+R359+R361+R363+R365+R367+R369+R371+R373+R375</f>
        <v>11753</v>
      </c>
      <c r="V353" s="16">
        <f>SQRT(((S353)^2)+((S355)^2)+((S357)^2)+((S359)^2)+((S361)^2)+((S363)^2)+((S365)^2)+((S367)^2)+((S369)^2)+((S371)^2)+((S373)^2)+((S375)^2))</f>
        <v>567.56673616412718</v>
      </c>
    </row>
    <row r="354" spans="1:22" ht="15.6" customHeight="1">
      <c r="B354" s="29" t="s">
        <v>10</v>
      </c>
      <c r="C354" s="30"/>
      <c r="D354" s="31"/>
      <c r="E354" s="29">
        <v>4366</v>
      </c>
      <c r="F354" s="30"/>
      <c r="G354" s="31"/>
      <c r="H354" s="36">
        <v>504</v>
      </c>
      <c r="J354" s="11" t="s">
        <v>83</v>
      </c>
      <c r="K354" s="11" t="s">
        <v>84</v>
      </c>
      <c r="L354" s="11" t="s">
        <v>85</v>
      </c>
      <c r="M354" s="10"/>
      <c r="N354" s="10"/>
      <c r="O354" s="10"/>
      <c r="P354" s="10"/>
      <c r="Q354" s="11" t="s">
        <v>83</v>
      </c>
      <c r="R354" s="11" t="s">
        <v>84</v>
      </c>
      <c r="S354" s="11" t="s">
        <v>85</v>
      </c>
      <c r="T354" s="10"/>
      <c r="U354" s="10"/>
      <c r="V354" s="10"/>
    </row>
    <row r="355" spans="1:22" ht="15" customHeight="1">
      <c r="B355" s="29" t="s">
        <v>8</v>
      </c>
      <c r="C355" s="30"/>
      <c r="D355" s="31"/>
      <c r="E355" s="29">
        <v>150</v>
      </c>
      <c r="F355" s="30"/>
      <c r="G355" s="31"/>
      <c r="H355" s="36">
        <v>82</v>
      </c>
      <c r="J355" s="12"/>
      <c r="K355" s="13">
        <f>E356</f>
        <v>4</v>
      </c>
      <c r="L355" s="14">
        <f>H356</f>
        <v>12</v>
      </c>
      <c r="M355" s="10"/>
      <c r="N355" s="10"/>
      <c r="O355" s="10"/>
      <c r="P355" s="10"/>
      <c r="Q355" s="12"/>
      <c r="R355" s="13">
        <f>E371</f>
        <v>413</v>
      </c>
      <c r="S355" s="14">
        <f>H371</f>
        <v>139</v>
      </c>
      <c r="T355" s="10"/>
      <c r="U355" s="10"/>
      <c r="V355" s="10"/>
    </row>
    <row r="356" spans="1:22" ht="15.6" customHeight="1">
      <c r="B356" s="29" t="s">
        <v>11</v>
      </c>
      <c r="C356" s="30"/>
      <c r="D356" s="31"/>
      <c r="E356" s="29">
        <v>4</v>
      </c>
      <c r="F356" s="30"/>
      <c r="G356" s="31"/>
      <c r="H356" s="36">
        <v>12</v>
      </c>
      <c r="J356" s="11" t="s">
        <v>86</v>
      </c>
      <c r="K356" s="11" t="s">
        <v>87</v>
      </c>
      <c r="L356" s="11" t="s">
        <v>88</v>
      </c>
      <c r="M356" s="10"/>
      <c r="N356" s="10"/>
      <c r="O356" s="10"/>
      <c r="P356" s="10"/>
      <c r="Q356" s="11" t="s">
        <v>86</v>
      </c>
      <c r="R356" s="11" t="s">
        <v>87</v>
      </c>
      <c r="S356" s="11" t="s">
        <v>88</v>
      </c>
      <c r="T356" s="10"/>
      <c r="U356" s="10"/>
      <c r="V356" s="10"/>
    </row>
    <row r="357" spans="1:22" ht="18" customHeight="1">
      <c r="B357" s="29" t="s">
        <v>12</v>
      </c>
      <c r="C357" s="30"/>
      <c r="D357" s="31"/>
      <c r="E357" s="29">
        <v>182</v>
      </c>
      <c r="F357" s="30"/>
      <c r="G357" s="31"/>
      <c r="H357" s="36">
        <v>98</v>
      </c>
      <c r="J357" s="12"/>
      <c r="K357" s="13">
        <f>E357</f>
        <v>182</v>
      </c>
      <c r="L357" s="14">
        <f>H357</f>
        <v>98</v>
      </c>
      <c r="M357" s="10"/>
      <c r="N357" s="10"/>
      <c r="O357" s="10"/>
      <c r="P357" s="10"/>
      <c r="Q357" s="12"/>
      <c r="R357" s="13">
        <f>E372</f>
        <v>1973</v>
      </c>
      <c r="S357" s="14">
        <f>H372</f>
        <v>233</v>
      </c>
      <c r="T357" s="10"/>
      <c r="U357" s="10"/>
      <c r="V357" s="10"/>
    </row>
    <row r="358" spans="1:22" ht="15.6" customHeight="1">
      <c r="B358" s="29" t="s">
        <v>13</v>
      </c>
      <c r="C358" s="30"/>
      <c r="D358" s="31"/>
      <c r="E358" s="29">
        <v>107</v>
      </c>
      <c r="F358" s="30"/>
      <c r="G358" s="31"/>
      <c r="H358" s="36">
        <v>70</v>
      </c>
      <c r="J358" s="11" t="s">
        <v>89</v>
      </c>
      <c r="K358" s="11" t="s">
        <v>90</v>
      </c>
      <c r="L358" s="11" t="s">
        <v>91</v>
      </c>
      <c r="M358" s="10"/>
      <c r="N358" s="10"/>
      <c r="O358" s="10"/>
      <c r="P358" s="10"/>
      <c r="Q358" s="11" t="s">
        <v>89</v>
      </c>
      <c r="R358" s="11" t="s">
        <v>90</v>
      </c>
      <c r="S358" s="11" t="s">
        <v>91</v>
      </c>
      <c r="T358" s="10"/>
      <c r="U358" s="10"/>
      <c r="V358" s="10"/>
    </row>
    <row r="359" spans="1:22" ht="18" customHeight="1">
      <c r="B359" s="29" t="s">
        <v>14</v>
      </c>
      <c r="C359" s="30"/>
      <c r="D359" s="31"/>
      <c r="E359" s="29">
        <v>55</v>
      </c>
      <c r="F359" s="30"/>
      <c r="G359" s="31"/>
      <c r="H359" s="36">
        <v>50</v>
      </c>
      <c r="J359" s="12"/>
      <c r="K359" s="13">
        <f>E358</f>
        <v>107</v>
      </c>
      <c r="L359" s="14">
        <f>H358</f>
        <v>70</v>
      </c>
      <c r="M359" s="10"/>
      <c r="N359" s="10"/>
      <c r="O359" s="10"/>
      <c r="P359" s="10"/>
      <c r="Q359" s="12"/>
      <c r="R359" s="13">
        <f>E373</f>
        <v>906</v>
      </c>
      <c r="S359" s="14">
        <f>H373</f>
        <v>187</v>
      </c>
      <c r="T359" s="10"/>
      <c r="U359" s="10"/>
      <c r="V359" s="10"/>
    </row>
    <row r="360" spans="1:22" ht="15.6" customHeight="1">
      <c r="B360" s="29" t="s">
        <v>15</v>
      </c>
      <c r="C360" s="30"/>
      <c r="D360" s="31"/>
      <c r="E360" s="29">
        <v>140</v>
      </c>
      <c r="F360" s="30"/>
      <c r="G360" s="31"/>
      <c r="H360" s="36">
        <v>111</v>
      </c>
      <c r="J360" s="11" t="s">
        <v>92</v>
      </c>
      <c r="K360" s="11" t="s">
        <v>93</v>
      </c>
      <c r="L360" s="11" t="s">
        <v>94</v>
      </c>
      <c r="M360" s="10"/>
      <c r="N360" s="10"/>
      <c r="O360" s="10"/>
      <c r="P360" s="10"/>
      <c r="Q360" s="11" t="s">
        <v>92</v>
      </c>
      <c r="R360" s="11" t="s">
        <v>93</v>
      </c>
      <c r="S360" s="11" t="s">
        <v>94</v>
      </c>
      <c r="T360" s="10"/>
      <c r="U360" s="10"/>
      <c r="V360" s="10"/>
    </row>
    <row r="361" spans="1:22" ht="18" customHeight="1">
      <c r="B361" s="29" t="s">
        <v>16</v>
      </c>
      <c r="C361" s="30"/>
      <c r="D361" s="31"/>
      <c r="E361" s="29">
        <v>4979</v>
      </c>
      <c r="F361" s="30"/>
      <c r="G361" s="31"/>
      <c r="H361" s="36">
        <v>567</v>
      </c>
      <c r="J361" s="12"/>
      <c r="K361" s="13">
        <f>E359</f>
        <v>55</v>
      </c>
      <c r="L361" s="14">
        <f>H359</f>
        <v>50</v>
      </c>
      <c r="M361" s="10"/>
      <c r="N361" s="10"/>
      <c r="O361" s="10"/>
      <c r="P361" s="10"/>
      <c r="Q361" s="12"/>
      <c r="R361" s="13">
        <f>E374</f>
        <v>329</v>
      </c>
      <c r="S361" s="14">
        <f>H374</f>
        <v>102</v>
      </c>
      <c r="T361" s="10"/>
      <c r="U361" s="10"/>
      <c r="V361" s="10"/>
    </row>
    <row r="362" spans="1:22" ht="15" customHeight="1">
      <c r="A362" s="2"/>
      <c r="B362" s="29" t="s">
        <v>8</v>
      </c>
      <c r="C362" s="30"/>
      <c r="D362" s="31"/>
      <c r="E362" s="29">
        <v>208</v>
      </c>
      <c r="F362" s="30"/>
      <c r="G362" s="31"/>
      <c r="H362" s="36">
        <v>98</v>
      </c>
      <c r="J362" s="11" t="s">
        <v>95</v>
      </c>
      <c r="K362" s="11" t="s">
        <v>96</v>
      </c>
      <c r="L362" s="11" t="s">
        <v>97</v>
      </c>
      <c r="M362" s="10"/>
      <c r="N362" s="10"/>
      <c r="O362" s="10"/>
      <c r="P362" s="10"/>
      <c r="Q362" s="11" t="s">
        <v>95</v>
      </c>
      <c r="R362" s="11" t="s">
        <v>96</v>
      </c>
      <c r="S362" s="11" t="s">
        <v>97</v>
      </c>
      <c r="T362" s="10"/>
      <c r="U362" s="10"/>
      <c r="V362" s="10"/>
    </row>
    <row r="363" spans="1:22" ht="18" customHeight="1">
      <c r="B363" s="29" t="s">
        <v>11</v>
      </c>
      <c r="C363" s="30"/>
      <c r="D363" s="31"/>
      <c r="E363" s="29">
        <v>17</v>
      </c>
      <c r="F363" s="30"/>
      <c r="G363" s="31"/>
      <c r="H363" s="36">
        <v>21</v>
      </c>
      <c r="J363" s="12"/>
      <c r="K363" s="13">
        <f>E360</f>
        <v>140</v>
      </c>
      <c r="L363" s="14">
        <f>H360</f>
        <v>111</v>
      </c>
      <c r="M363" s="10"/>
      <c r="N363" s="10"/>
      <c r="O363" s="10"/>
      <c r="P363" s="10"/>
      <c r="Q363" s="12"/>
      <c r="R363" s="13">
        <f>E375</f>
        <v>377</v>
      </c>
      <c r="S363" s="14">
        <f>H375</f>
        <v>143</v>
      </c>
      <c r="T363" s="10"/>
      <c r="U363" s="10"/>
      <c r="V363" s="10"/>
    </row>
    <row r="364" spans="1:22" ht="15.6" customHeight="1">
      <c r="B364" s="29" t="s">
        <v>12</v>
      </c>
      <c r="C364" s="30"/>
      <c r="D364" s="31"/>
      <c r="E364" s="29">
        <v>247</v>
      </c>
      <c r="F364" s="30"/>
      <c r="G364" s="31"/>
      <c r="H364" s="36">
        <v>115</v>
      </c>
      <c r="J364" s="11" t="s">
        <v>98</v>
      </c>
      <c r="K364" s="11" t="s">
        <v>99</v>
      </c>
      <c r="L364" s="11" t="s">
        <v>100</v>
      </c>
      <c r="M364" s="10"/>
      <c r="N364" s="10"/>
      <c r="O364" s="10"/>
      <c r="P364" s="10"/>
      <c r="Q364" s="11" t="s">
        <v>98</v>
      </c>
      <c r="R364" s="11" t="s">
        <v>99</v>
      </c>
      <c r="S364" s="11" t="s">
        <v>100</v>
      </c>
      <c r="T364" s="10"/>
      <c r="U364" s="10"/>
      <c r="V364" s="10"/>
    </row>
    <row r="365" spans="1:22" ht="18" customHeight="1">
      <c r="B365" s="29" t="s">
        <v>13</v>
      </c>
      <c r="C365" s="30"/>
      <c r="D365" s="31"/>
      <c r="E365" s="29">
        <v>65</v>
      </c>
      <c r="F365" s="30"/>
      <c r="G365" s="31"/>
      <c r="H365" s="36">
        <v>58</v>
      </c>
      <c r="J365" s="12"/>
      <c r="K365" s="13">
        <f>E362</f>
        <v>208</v>
      </c>
      <c r="L365" s="14">
        <f>H362</f>
        <v>98</v>
      </c>
      <c r="M365" s="10"/>
      <c r="N365" s="10"/>
      <c r="O365" s="10"/>
      <c r="P365" s="10"/>
      <c r="Q365" s="12"/>
      <c r="R365" s="13">
        <f>E377</f>
        <v>1904</v>
      </c>
      <c r="S365" s="14">
        <f>H377</f>
        <v>159</v>
      </c>
      <c r="T365" s="10"/>
      <c r="U365" s="10"/>
      <c r="V365" s="10"/>
    </row>
    <row r="366" spans="1:22" ht="15.6" customHeight="1">
      <c r="B366" s="29" t="s">
        <v>14</v>
      </c>
      <c r="C366" s="30"/>
      <c r="D366" s="31"/>
      <c r="E366" s="29">
        <v>0</v>
      </c>
      <c r="F366" s="30"/>
      <c r="G366" s="31"/>
      <c r="H366" s="36">
        <v>30</v>
      </c>
      <c r="J366" s="11" t="s">
        <v>101</v>
      </c>
      <c r="K366" s="11" t="s">
        <v>102</v>
      </c>
      <c r="L366" s="11" t="s">
        <v>103</v>
      </c>
      <c r="M366" s="10"/>
      <c r="N366" s="10"/>
      <c r="O366" s="10"/>
      <c r="P366" s="10"/>
      <c r="Q366" s="11" t="s">
        <v>101</v>
      </c>
      <c r="R366" s="11" t="s">
        <v>102</v>
      </c>
      <c r="S366" s="11" t="s">
        <v>103</v>
      </c>
      <c r="T366" s="10"/>
      <c r="U366" s="10"/>
      <c r="V366" s="10"/>
    </row>
    <row r="367" spans="1:22" ht="18" customHeight="1">
      <c r="B367" s="29" t="s">
        <v>15</v>
      </c>
      <c r="C367" s="30"/>
      <c r="D367" s="31"/>
      <c r="E367" s="29">
        <v>59</v>
      </c>
      <c r="F367" s="30"/>
      <c r="G367" s="31"/>
      <c r="H367" s="36">
        <v>45</v>
      </c>
      <c r="J367" s="12"/>
      <c r="K367" s="13">
        <f>E363</f>
        <v>17</v>
      </c>
      <c r="L367" s="14">
        <f>H363</f>
        <v>21</v>
      </c>
      <c r="M367" s="10"/>
      <c r="N367" s="10"/>
      <c r="O367" s="10"/>
      <c r="P367" s="10"/>
      <c r="Q367" s="12"/>
      <c r="R367" s="13">
        <f>E378</f>
        <v>406</v>
      </c>
      <c r="S367" s="14">
        <f>H378</f>
        <v>154</v>
      </c>
      <c r="T367" s="10"/>
      <c r="U367" s="10"/>
      <c r="V367" s="10"/>
    </row>
    <row r="368" spans="1:22" ht="15.6" customHeight="1">
      <c r="B368" s="29" t="s">
        <v>53</v>
      </c>
      <c r="C368" s="30"/>
      <c r="D368" s="31"/>
      <c r="E368" s="29">
        <v>51540</v>
      </c>
      <c r="F368" s="30"/>
      <c r="G368" s="31"/>
      <c r="H368" s="36">
        <v>1178</v>
      </c>
      <c r="J368" s="11" t="s">
        <v>104</v>
      </c>
      <c r="K368" s="11" t="s">
        <v>105</v>
      </c>
      <c r="L368" s="11" t="s">
        <v>106</v>
      </c>
      <c r="M368" s="10"/>
      <c r="N368" s="10"/>
      <c r="O368" s="10"/>
      <c r="P368" s="10"/>
      <c r="Q368" s="11" t="s">
        <v>104</v>
      </c>
      <c r="R368" s="11" t="s">
        <v>105</v>
      </c>
      <c r="S368" s="11" t="s">
        <v>106</v>
      </c>
      <c r="T368" s="10"/>
      <c r="U368" s="10"/>
      <c r="V368" s="10"/>
    </row>
    <row r="369" spans="2:22" ht="18" customHeight="1">
      <c r="B369" s="29" t="s">
        <v>10</v>
      </c>
      <c r="C369" s="30"/>
      <c r="D369" s="31"/>
      <c r="E369" s="29">
        <v>25808</v>
      </c>
      <c r="F369" s="30"/>
      <c r="G369" s="31"/>
      <c r="H369" s="36">
        <v>659</v>
      </c>
      <c r="J369" s="12"/>
      <c r="K369" s="13">
        <f>E364</f>
        <v>247</v>
      </c>
      <c r="L369" s="14">
        <f>H364</f>
        <v>115</v>
      </c>
      <c r="M369" s="10"/>
      <c r="N369" s="10"/>
      <c r="O369" s="10"/>
      <c r="P369" s="10"/>
      <c r="Q369" s="12"/>
      <c r="R369" s="13">
        <f>E379</f>
        <v>2223</v>
      </c>
      <c r="S369" s="14">
        <f>H379</f>
        <v>240</v>
      </c>
      <c r="T369" s="10"/>
      <c r="U369" s="10"/>
      <c r="V369" s="10"/>
    </row>
    <row r="370" spans="2:22" ht="15" customHeight="1">
      <c r="B370" s="29" t="s">
        <v>8</v>
      </c>
      <c r="C370" s="30"/>
      <c r="D370" s="31"/>
      <c r="E370" s="29">
        <v>1816</v>
      </c>
      <c r="F370" s="30"/>
      <c r="G370" s="31"/>
      <c r="H370" s="36">
        <v>178</v>
      </c>
      <c r="J370" s="11" t="s">
        <v>107</v>
      </c>
      <c r="K370" s="11" t="s">
        <v>108</v>
      </c>
      <c r="L370" s="11" t="s">
        <v>109</v>
      </c>
      <c r="M370" s="10"/>
      <c r="N370" s="10"/>
      <c r="O370" s="10"/>
      <c r="P370" s="10"/>
      <c r="Q370" s="11" t="s">
        <v>107</v>
      </c>
      <c r="R370" s="11" t="s">
        <v>108</v>
      </c>
      <c r="S370" s="11" t="s">
        <v>109</v>
      </c>
      <c r="T370" s="10"/>
      <c r="U370" s="10"/>
      <c r="V370" s="10"/>
    </row>
    <row r="371" spans="2:22" ht="18" customHeight="1">
      <c r="B371" s="29" t="s">
        <v>11</v>
      </c>
      <c r="C371" s="30"/>
      <c r="D371" s="31"/>
      <c r="E371" s="29">
        <v>413</v>
      </c>
      <c r="F371" s="30"/>
      <c r="G371" s="31"/>
      <c r="H371" s="36">
        <v>139</v>
      </c>
      <c r="J371" s="12"/>
      <c r="K371" s="13">
        <f>E365</f>
        <v>65</v>
      </c>
      <c r="L371" s="14">
        <f>H365</f>
        <v>58</v>
      </c>
      <c r="M371" s="10"/>
      <c r="N371" s="10"/>
      <c r="O371" s="10"/>
      <c r="Q371" s="12"/>
      <c r="R371" s="13">
        <f>E380</f>
        <v>657</v>
      </c>
      <c r="S371" s="14">
        <f>H380</f>
        <v>147</v>
      </c>
      <c r="T371" s="10"/>
      <c r="U371" s="10"/>
      <c r="V371" s="10"/>
    </row>
    <row r="372" spans="2:22" ht="15.6" customHeight="1">
      <c r="B372" s="29" t="s">
        <v>12</v>
      </c>
      <c r="C372" s="30"/>
      <c r="D372" s="31"/>
      <c r="E372" s="29">
        <v>1973</v>
      </c>
      <c r="F372" s="30"/>
      <c r="G372" s="31"/>
      <c r="H372" s="36">
        <v>233</v>
      </c>
      <c r="J372" s="11" t="s">
        <v>104</v>
      </c>
      <c r="K372" s="11" t="s">
        <v>110</v>
      </c>
      <c r="L372" s="11" t="s">
        <v>111</v>
      </c>
      <c r="Q372" s="11" t="s">
        <v>104</v>
      </c>
      <c r="R372" s="11" t="s">
        <v>110</v>
      </c>
      <c r="S372" s="11" t="s">
        <v>111</v>
      </c>
    </row>
    <row r="373" spans="2:22" ht="18" customHeight="1">
      <c r="B373" s="29" t="s">
        <v>13</v>
      </c>
      <c r="C373" s="30"/>
      <c r="D373" s="31"/>
      <c r="E373" s="29">
        <v>906</v>
      </c>
      <c r="F373" s="30"/>
      <c r="G373" s="31"/>
      <c r="H373" s="36">
        <v>187</v>
      </c>
      <c r="J373" s="12"/>
      <c r="K373" s="13">
        <f>E366</f>
        <v>0</v>
      </c>
      <c r="L373" s="14">
        <f>H366</f>
        <v>30</v>
      </c>
      <c r="Q373" s="12"/>
      <c r="R373" s="13">
        <f>E381</f>
        <v>273</v>
      </c>
      <c r="S373" s="14">
        <f>H381</f>
        <v>93</v>
      </c>
    </row>
    <row r="374" spans="2:22" ht="15.6" customHeight="1">
      <c r="B374" s="29" t="s">
        <v>14</v>
      </c>
      <c r="C374" s="30"/>
      <c r="D374" s="31"/>
      <c r="E374" s="29">
        <v>329</v>
      </c>
      <c r="F374" s="30"/>
      <c r="G374" s="31"/>
      <c r="H374" s="36">
        <v>102</v>
      </c>
      <c r="J374" s="11" t="s">
        <v>107</v>
      </c>
      <c r="K374" s="11" t="s">
        <v>112</v>
      </c>
      <c r="L374" s="11" t="s">
        <v>113</v>
      </c>
      <c r="Q374" s="11" t="s">
        <v>107</v>
      </c>
      <c r="R374" s="11" t="s">
        <v>112</v>
      </c>
      <c r="S374" s="11" t="s">
        <v>113</v>
      </c>
    </row>
    <row r="375" spans="2:22" ht="18" customHeight="1">
      <c r="B375" s="29" t="s">
        <v>15</v>
      </c>
      <c r="C375" s="30"/>
      <c r="D375" s="31"/>
      <c r="E375" s="29">
        <v>377</v>
      </c>
      <c r="F375" s="30"/>
      <c r="G375" s="31"/>
      <c r="H375" s="36">
        <v>143</v>
      </c>
      <c r="J375" s="12"/>
      <c r="K375" s="13">
        <f>E367</f>
        <v>59</v>
      </c>
      <c r="L375" s="14">
        <f>H367</f>
        <v>45</v>
      </c>
      <c r="Q375" s="12"/>
      <c r="R375" s="13">
        <f>E382</f>
        <v>476</v>
      </c>
      <c r="S375" s="14">
        <f>H382</f>
        <v>119</v>
      </c>
    </row>
    <row r="376" spans="2:22" ht="15.6" customHeight="1">
      <c r="B376" s="29" t="s">
        <v>16</v>
      </c>
      <c r="C376" s="30"/>
      <c r="D376" s="31"/>
      <c r="E376" s="29">
        <v>25732</v>
      </c>
      <c r="F376" s="30"/>
      <c r="G376" s="31"/>
      <c r="H376" s="36">
        <v>721</v>
      </c>
    </row>
    <row r="377" spans="2:22" ht="25.5">
      <c r="B377" s="29" t="s">
        <v>8</v>
      </c>
      <c r="C377" s="30"/>
      <c r="D377" s="31"/>
      <c r="E377" s="29">
        <v>1904</v>
      </c>
      <c r="F377" s="30"/>
      <c r="G377" s="31"/>
      <c r="H377" s="36">
        <v>159</v>
      </c>
    </row>
    <row r="378" spans="2:22" ht="13.9" customHeight="1">
      <c r="B378" s="29" t="s">
        <v>11</v>
      </c>
      <c r="C378" s="30"/>
      <c r="D378" s="31"/>
      <c r="E378" s="29">
        <v>406</v>
      </c>
      <c r="F378" s="30"/>
      <c r="G378" s="31"/>
      <c r="H378" s="36">
        <v>154</v>
      </c>
    </row>
    <row r="379" spans="2:22" ht="13.9" customHeight="1">
      <c r="B379" s="29" t="s">
        <v>12</v>
      </c>
      <c r="C379" s="30"/>
      <c r="D379" s="31"/>
      <c r="E379" s="29">
        <v>2223</v>
      </c>
      <c r="F379" s="30"/>
      <c r="G379" s="31"/>
      <c r="H379" s="36">
        <v>240</v>
      </c>
    </row>
    <row r="380" spans="2:22" ht="13.9" customHeight="1">
      <c r="B380" s="29" t="s">
        <v>13</v>
      </c>
      <c r="C380" s="30"/>
      <c r="D380" s="31"/>
      <c r="E380" s="29">
        <v>657</v>
      </c>
      <c r="F380" s="30"/>
      <c r="G380" s="31"/>
      <c r="H380" s="36">
        <v>147</v>
      </c>
    </row>
    <row r="381" spans="2:22" ht="13.9" customHeight="1">
      <c r="B381" s="29" t="s">
        <v>14</v>
      </c>
      <c r="C381" s="30"/>
      <c r="D381" s="31"/>
      <c r="E381" s="29">
        <v>273</v>
      </c>
      <c r="F381" s="30"/>
      <c r="G381" s="31"/>
      <c r="H381" s="36">
        <v>93</v>
      </c>
    </row>
    <row r="382" spans="2:22" ht="13.9" customHeight="1">
      <c r="B382" s="29" t="s">
        <v>15</v>
      </c>
      <c r="C382" s="30"/>
      <c r="D382" s="31"/>
      <c r="E382" s="29">
        <v>476</v>
      </c>
      <c r="F382" s="30"/>
      <c r="G382" s="31"/>
      <c r="H382" s="36">
        <v>119</v>
      </c>
    </row>
    <row r="383" spans="2:22" ht="13.9" customHeight="1">
      <c r="B383" s="18"/>
      <c r="C383" s="18"/>
      <c r="D383" s="18"/>
      <c r="E383" s="18"/>
      <c r="F383" s="18"/>
      <c r="G383" s="18"/>
      <c r="H383" s="18"/>
    </row>
    <row r="384" spans="2:22">
      <c r="B384" s="18"/>
      <c r="C384" s="18"/>
      <c r="D384" s="18"/>
      <c r="E384" s="18"/>
      <c r="F384" s="18"/>
      <c r="G384" s="18"/>
      <c r="H384" s="18"/>
    </row>
    <row r="386" spans="1:22">
      <c r="A386" s="2">
        <v>2012</v>
      </c>
      <c r="J386" s="35" t="s">
        <v>54</v>
      </c>
      <c r="K386" s="25"/>
      <c r="L386" s="25"/>
      <c r="M386" s="25"/>
      <c r="N386" s="25"/>
      <c r="O386" s="25"/>
      <c r="P386" s="25"/>
      <c r="Q386" s="35" t="s">
        <v>55</v>
      </c>
      <c r="R386" s="35"/>
      <c r="S386" s="35"/>
      <c r="T386" s="35"/>
      <c r="U386" s="35"/>
      <c r="V386" s="35"/>
    </row>
    <row r="387" spans="1:22" ht="15.75">
      <c r="B387" s="29" t="s">
        <v>7</v>
      </c>
      <c r="C387" s="30"/>
      <c r="D387" s="31"/>
      <c r="E387" s="36"/>
      <c r="F387" s="36"/>
      <c r="G387" s="36"/>
      <c r="H387" s="36"/>
      <c r="J387" s="11" t="s">
        <v>78</v>
      </c>
      <c r="K387" s="11" t="s">
        <v>79</v>
      </c>
      <c r="L387" s="11" t="s">
        <v>80</v>
      </c>
      <c r="M387" s="10"/>
      <c r="N387" s="10" t="s">
        <v>81</v>
      </c>
      <c r="O387" s="11" t="s">
        <v>82</v>
      </c>
      <c r="P387" s="16"/>
      <c r="Q387" s="11" t="s">
        <v>78</v>
      </c>
      <c r="R387" s="11" t="s">
        <v>79</v>
      </c>
      <c r="S387" s="11" t="s">
        <v>80</v>
      </c>
      <c r="T387" s="10"/>
      <c r="U387" s="10" t="s">
        <v>81</v>
      </c>
      <c r="V387" s="11" t="s">
        <v>82</v>
      </c>
    </row>
    <row r="388" spans="1:22" ht="76.5">
      <c r="B388" s="29" t="s">
        <v>9</v>
      </c>
      <c r="C388" s="30"/>
      <c r="D388" s="31"/>
      <c r="E388" s="36"/>
      <c r="F388" s="36"/>
      <c r="G388" s="36"/>
      <c r="H388" s="36"/>
      <c r="J388" s="12"/>
      <c r="K388" s="13">
        <f>E390</f>
        <v>0</v>
      </c>
      <c r="L388" s="14">
        <f>H390</f>
        <v>0</v>
      </c>
      <c r="M388" s="15"/>
      <c r="N388" s="16">
        <f>K388+K390+K392+K394+K396+K398+K400+K402+K404+K406+K408+K410</f>
        <v>0</v>
      </c>
      <c r="O388" s="16">
        <f>SQRT(((L388)^2)+((L390)^2)+((L392)^2)+((L394)^2)+((L396)^2)+((L398)^2)+((L400)^2)+((L402)^2)+((L404)^2)+((L406)^2)+((L408)^2)+((L410)^2))</f>
        <v>0</v>
      </c>
      <c r="P388" s="10"/>
      <c r="Q388" s="12"/>
      <c r="R388" s="13">
        <f>E405</f>
        <v>0</v>
      </c>
      <c r="S388" s="14">
        <f>H405</f>
        <v>0</v>
      </c>
      <c r="T388" s="15"/>
      <c r="U388" s="16">
        <f>R388+R390+R392+R394+R396+R398+R400+R402+R404+R406+R408+R410</f>
        <v>0</v>
      </c>
      <c r="V388" s="16">
        <f>SQRT(((S388)^2)+((S390)^2)+((S392)^2)+((S394)^2)+((S396)^2)+((S398)^2)+((S400)^2)+((S402)^2)+((S404)^2)+((S406)^2)+((S408)^2)+((S410)^2))</f>
        <v>0</v>
      </c>
    </row>
    <row r="389" spans="1:22" ht="15.75">
      <c r="B389" s="29" t="s">
        <v>10</v>
      </c>
      <c r="C389" s="30"/>
      <c r="D389" s="31"/>
      <c r="E389" s="36"/>
      <c r="F389" s="36"/>
      <c r="G389" s="36"/>
      <c r="H389" s="36"/>
      <c r="J389" s="11" t="s">
        <v>83</v>
      </c>
      <c r="K389" s="11" t="s">
        <v>84</v>
      </c>
      <c r="L389" s="11" t="s">
        <v>85</v>
      </c>
      <c r="M389" s="10"/>
      <c r="N389" s="10"/>
      <c r="O389" s="10"/>
      <c r="P389" s="10"/>
      <c r="Q389" s="11" t="s">
        <v>83</v>
      </c>
      <c r="R389" s="11" t="s">
        <v>84</v>
      </c>
      <c r="S389" s="11" t="s">
        <v>85</v>
      </c>
      <c r="T389" s="10"/>
      <c r="U389" s="10"/>
      <c r="V389" s="10"/>
    </row>
    <row r="390" spans="1:22" ht="25.5">
      <c r="B390" s="29" t="s">
        <v>8</v>
      </c>
      <c r="C390" s="30"/>
      <c r="D390" s="31"/>
      <c r="E390" s="36"/>
      <c r="F390" s="36"/>
      <c r="G390" s="36"/>
      <c r="H390" s="36"/>
      <c r="J390" s="12"/>
      <c r="K390" s="13">
        <f>E391</f>
        <v>0</v>
      </c>
      <c r="L390" s="14">
        <f>H391</f>
        <v>0</v>
      </c>
      <c r="M390" s="10"/>
      <c r="N390" s="10"/>
      <c r="O390" s="10"/>
      <c r="P390" s="10"/>
      <c r="Q390" s="12"/>
      <c r="R390" s="13">
        <f>E406</f>
        <v>0</v>
      </c>
      <c r="S390" s="14">
        <f>H406</f>
        <v>0</v>
      </c>
      <c r="T390" s="10"/>
      <c r="U390" s="10"/>
      <c r="V390" s="10"/>
    </row>
    <row r="391" spans="1:22" ht="25.5">
      <c r="B391" s="29" t="s">
        <v>11</v>
      </c>
      <c r="C391" s="30"/>
      <c r="D391" s="31"/>
      <c r="E391" s="36"/>
      <c r="F391" s="36"/>
      <c r="G391" s="36"/>
      <c r="H391" s="36"/>
      <c r="J391" s="11" t="s">
        <v>86</v>
      </c>
      <c r="K391" s="11" t="s">
        <v>87</v>
      </c>
      <c r="L391" s="11" t="s">
        <v>88</v>
      </c>
      <c r="M391" s="10"/>
      <c r="N391" s="10"/>
      <c r="O391" s="10"/>
      <c r="P391" s="10"/>
      <c r="Q391" s="11" t="s">
        <v>86</v>
      </c>
      <c r="R391" s="11" t="s">
        <v>87</v>
      </c>
      <c r="S391" s="11" t="s">
        <v>88</v>
      </c>
      <c r="T391" s="10"/>
      <c r="U391" s="10"/>
      <c r="V391" s="10"/>
    </row>
    <row r="392" spans="1:22" ht="25.5">
      <c r="B392" s="29" t="s">
        <v>12</v>
      </c>
      <c r="C392" s="30"/>
      <c r="D392" s="31"/>
      <c r="E392" s="36"/>
      <c r="F392" s="36"/>
      <c r="G392" s="36"/>
      <c r="H392" s="36"/>
      <c r="J392" s="12"/>
      <c r="K392" s="13">
        <f>E392</f>
        <v>0</v>
      </c>
      <c r="L392" s="14">
        <f>H392</f>
        <v>0</v>
      </c>
      <c r="M392" s="10"/>
      <c r="N392" s="10"/>
      <c r="O392" s="10"/>
      <c r="P392" s="10"/>
      <c r="Q392" s="12"/>
      <c r="R392" s="13">
        <f>E407</f>
        <v>0</v>
      </c>
      <c r="S392" s="14">
        <f>H407</f>
        <v>0</v>
      </c>
      <c r="T392" s="10"/>
      <c r="U392" s="10"/>
      <c r="V392" s="10"/>
    </row>
    <row r="393" spans="1:22" ht="25.5">
      <c r="B393" s="29" t="s">
        <v>13</v>
      </c>
      <c r="C393" s="30"/>
      <c r="D393" s="31"/>
      <c r="E393" s="36"/>
      <c r="F393" s="36"/>
      <c r="G393" s="36"/>
      <c r="H393" s="36"/>
      <c r="J393" s="11" t="s">
        <v>89</v>
      </c>
      <c r="K393" s="11" t="s">
        <v>90</v>
      </c>
      <c r="L393" s="11" t="s">
        <v>91</v>
      </c>
      <c r="M393" s="10"/>
      <c r="N393" s="10"/>
      <c r="O393" s="10"/>
      <c r="P393" s="10"/>
      <c r="Q393" s="11" t="s">
        <v>89</v>
      </c>
      <c r="R393" s="11" t="s">
        <v>90</v>
      </c>
      <c r="S393" s="11" t="s">
        <v>91</v>
      </c>
      <c r="T393" s="10"/>
      <c r="U393" s="10"/>
      <c r="V393" s="10"/>
    </row>
    <row r="394" spans="1:22" ht="18" customHeight="1">
      <c r="B394" s="29" t="s">
        <v>14</v>
      </c>
      <c r="C394" s="30"/>
      <c r="D394" s="31"/>
      <c r="E394" s="36"/>
      <c r="F394" s="36"/>
      <c r="G394" s="36"/>
      <c r="H394" s="36"/>
      <c r="J394" s="12"/>
      <c r="K394" s="13">
        <f>E393</f>
        <v>0</v>
      </c>
      <c r="L394" s="14">
        <f>H393</f>
        <v>0</v>
      </c>
      <c r="M394" s="10"/>
      <c r="N394" s="10"/>
      <c r="O394" s="10"/>
      <c r="P394" s="10"/>
      <c r="Q394" s="12"/>
      <c r="R394" s="13">
        <f>E408</f>
        <v>0</v>
      </c>
      <c r="S394" s="14">
        <f>H408</f>
        <v>0</v>
      </c>
      <c r="T394" s="10"/>
      <c r="U394" s="10"/>
      <c r="V394" s="10"/>
    </row>
    <row r="395" spans="1:22" ht="15" customHeight="1">
      <c r="B395" s="29" t="s">
        <v>15</v>
      </c>
      <c r="C395" s="30"/>
      <c r="D395" s="31"/>
      <c r="E395" s="36"/>
      <c r="F395" s="36"/>
      <c r="G395" s="36"/>
      <c r="H395" s="36"/>
      <c r="J395" s="11" t="s">
        <v>92</v>
      </c>
      <c r="K395" s="11" t="s">
        <v>93</v>
      </c>
      <c r="L395" s="11" t="s">
        <v>94</v>
      </c>
      <c r="M395" s="10"/>
      <c r="N395" s="10"/>
      <c r="O395" s="10"/>
      <c r="P395" s="10"/>
      <c r="Q395" s="11" t="s">
        <v>92</v>
      </c>
      <c r="R395" s="11" t="s">
        <v>93</v>
      </c>
      <c r="S395" s="11" t="s">
        <v>94</v>
      </c>
      <c r="T395" s="10"/>
      <c r="U395" s="10"/>
      <c r="V395" s="10"/>
    </row>
    <row r="396" spans="1:22" ht="18" customHeight="1">
      <c r="B396" s="29" t="s">
        <v>16</v>
      </c>
      <c r="C396" s="30"/>
      <c r="D396" s="31"/>
      <c r="E396" s="36"/>
      <c r="F396" s="36"/>
      <c r="G396" s="36"/>
      <c r="H396" s="36"/>
      <c r="J396" s="12"/>
      <c r="K396" s="13">
        <f>E394</f>
        <v>0</v>
      </c>
      <c r="L396" s="14">
        <f>H394</f>
        <v>0</v>
      </c>
      <c r="M396" s="10"/>
      <c r="N396" s="10"/>
      <c r="O396" s="10"/>
      <c r="P396" s="10"/>
      <c r="Q396" s="12"/>
      <c r="R396" s="13">
        <f>E409</f>
        <v>0</v>
      </c>
      <c r="S396" s="14">
        <f>H409</f>
        <v>0</v>
      </c>
      <c r="T396" s="10"/>
      <c r="U396" s="10"/>
      <c r="V396" s="10"/>
    </row>
    <row r="397" spans="1:22" ht="18" customHeight="1">
      <c r="B397" s="29" t="s">
        <v>8</v>
      </c>
      <c r="C397" s="30"/>
      <c r="D397" s="31"/>
      <c r="E397" s="36"/>
      <c r="F397" s="36"/>
      <c r="G397" s="36"/>
      <c r="H397" s="36"/>
      <c r="J397" s="11" t="s">
        <v>95</v>
      </c>
      <c r="K397" s="11" t="s">
        <v>96</v>
      </c>
      <c r="L397" s="11" t="s">
        <v>97</v>
      </c>
      <c r="M397" s="10"/>
      <c r="N397" s="10"/>
      <c r="O397" s="10"/>
      <c r="P397" s="10"/>
      <c r="Q397" s="11" t="s">
        <v>95</v>
      </c>
      <c r="R397" s="11" t="s">
        <v>96</v>
      </c>
      <c r="S397" s="11" t="s">
        <v>97</v>
      </c>
      <c r="T397" s="10"/>
      <c r="U397" s="10"/>
      <c r="V397" s="10"/>
    </row>
    <row r="398" spans="1:22" ht="18" customHeight="1">
      <c r="B398" s="29" t="s">
        <v>11</v>
      </c>
      <c r="C398" s="30"/>
      <c r="D398" s="31"/>
      <c r="E398" s="36"/>
      <c r="F398" s="36"/>
      <c r="G398" s="36"/>
      <c r="H398" s="36"/>
      <c r="J398" s="12"/>
      <c r="K398" s="13">
        <f>E395</f>
        <v>0</v>
      </c>
      <c r="L398" s="14">
        <f>H395</f>
        <v>0</v>
      </c>
      <c r="M398" s="10"/>
      <c r="N398" s="10"/>
      <c r="O398" s="10"/>
      <c r="P398" s="10"/>
      <c r="Q398" s="12"/>
      <c r="R398" s="13">
        <f>E410</f>
        <v>0</v>
      </c>
      <c r="S398" s="14">
        <f>H410</f>
        <v>0</v>
      </c>
      <c r="T398" s="10"/>
      <c r="U398" s="10"/>
      <c r="V398" s="10"/>
    </row>
    <row r="399" spans="1:22" ht="18" customHeight="1">
      <c r="B399" s="29" t="s">
        <v>12</v>
      </c>
      <c r="C399" s="30"/>
      <c r="D399" s="31"/>
      <c r="E399" s="36"/>
      <c r="F399" s="36"/>
      <c r="G399" s="36"/>
      <c r="H399" s="36"/>
      <c r="J399" s="11" t="s">
        <v>98</v>
      </c>
      <c r="K399" s="11" t="s">
        <v>99</v>
      </c>
      <c r="L399" s="11" t="s">
        <v>100</v>
      </c>
      <c r="M399" s="10"/>
      <c r="N399" s="10"/>
      <c r="O399" s="10"/>
      <c r="P399" s="10"/>
      <c r="Q399" s="11" t="s">
        <v>98</v>
      </c>
      <c r="R399" s="11" t="s">
        <v>99</v>
      </c>
      <c r="S399" s="11" t="s">
        <v>100</v>
      </c>
      <c r="T399" s="10"/>
      <c r="U399" s="10"/>
      <c r="V399" s="10"/>
    </row>
    <row r="400" spans="1:22" ht="18" customHeight="1">
      <c r="B400" s="29" t="s">
        <v>13</v>
      </c>
      <c r="C400" s="30"/>
      <c r="D400" s="31"/>
      <c r="E400" s="36"/>
      <c r="F400" s="36"/>
      <c r="G400" s="36"/>
      <c r="H400" s="36"/>
      <c r="J400" s="12"/>
      <c r="K400" s="13">
        <f>E397</f>
        <v>0</v>
      </c>
      <c r="L400" s="14">
        <f>H397</f>
        <v>0</v>
      </c>
      <c r="M400" s="10"/>
      <c r="N400" s="10"/>
      <c r="O400" s="10"/>
      <c r="P400" s="10"/>
      <c r="Q400" s="12"/>
      <c r="R400" s="13">
        <f>E412</f>
        <v>0</v>
      </c>
      <c r="S400" s="14">
        <f>H412</f>
        <v>0</v>
      </c>
      <c r="T400" s="10"/>
      <c r="U400" s="10"/>
      <c r="V400" s="10"/>
    </row>
    <row r="401" spans="2:22" ht="18" customHeight="1">
      <c r="B401" s="29" t="s">
        <v>14</v>
      </c>
      <c r="C401" s="30"/>
      <c r="D401" s="31"/>
      <c r="E401" s="36"/>
      <c r="F401" s="36"/>
      <c r="G401" s="36"/>
      <c r="H401" s="36"/>
      <c r="J401" s="11" t="s">
        <v>101</v>
      </c>
      <c r="K401" s="11" t="s">
        <v>102</v>
      </c>
      <c r="L401" s="11" t="s">
        <v>103</v>
      </c>
      <c r="M401" s="10"/>
      <c r="N401" s="10"/>
      <c r="O401" s="10"/>
      <c r="P401" s="10"/>
      <c r="Q401" s="11" t="s">
        <v>101</v>
      </c>
      <c r="R401" s="11" t="s">
        <v>102</v>
      </c>
      <c r="S401" s="11" t="s">
        <v>103</v>
      </c>
      <c r="T401" s="10"/>
      <c r="U401" s="10"/>
      <c r="V401" s="10"/>
    </row>
    <row r="402" spans="2:22" ht="15" customHeight="1">
      <c r="B402" s="29" t="s">
        <v>15</v>
      </c>
      <c r="C402" s="30"/>
      <c r="D402" s="31"/>
      <c r="E402" s="36"/>
      <c r="F402" s="36"/>
      <c r="G402" s="36"/>
      <c r="H402" s="36"/>
      <c r="J402" s="12"/>
      <c r="K402" s="13">
        <f>E398</f>
        <v>0</v>
      </c>
      <c r="L402" s="14">
        <f>H398</f>
        <v>0</v>
      </c>
      <c r="M402" s="10"/>
      <c r="N402" s="10"/>
      <c r="O402" s="10"/>
      <c r="P402" s="10"/>
      <c r="Q402" s="12"/>
      <c r="R402" s="13">
        <f>E413</f>
        <v>0</v>
      </c>
      <c r="S402" s="14">
        <f>H413</f>
        <v>0</v>
      </c>
      <c r="T402" s="10"/>
      <c r="U402" s="10"/>
      <c r="V402" s="10"/>
    </row>
    <row r="403" spans="2:22" ht="18" customHeight="1">
      <c r="B403" s="29" t="s">
        <v>53</v>
      </c>
      <c r="C403" s="30"/>
      <c r="D403" s="31"/>
      <c r="E403" s="36"/>
      <c r="F403" s="36"/>
      <c r="G403" s="36"/>
      <c r="H403" s="36"/>
      <c r="J403" s="11" t="s">
        <v>104</v>
      </c>
      <c r="K403" s="11" t="s">
        <v>105</v>
      </c>
      <c r="L403" s="11" t="s">
        <v>106</v>
      </c>
      <c r="M403" s="10"/>
      <c r="N403" s="10"/>
      <c r="O403" s="10"/>
      <c r="P403" s="10"/>
      <c r="Q403" s="11" t="s">
        <v>104</v>
      </c>
      <c r="R403" s="11" t="s">
        <v>105</v>
      </c>
      <c r="S403" s="11" t="s">
        <v>106</v>
      </c>
      <c r="T403" s="10"/>
      <c r="U403" s="10"/>
      <c r="V403" s="10"/>
    </row>
    <row r="404" spans="2:22" ht="18" customHeight="1">
      <c r="B404" s="29" t="s">
        <v>10</v>
      </c>
      <c r="C404" s="30"/>
      <c r="D404" s="31"/>
      <c r="E404" s="36"/>
      <c r="F404" s="36"/>
      <c r="G404" s="36"/>
      <c r="H404" s="36"/>
      <c r="J404" s="12"/>
      <c r="K404" s="13">
        <f>E399</f>
        <v>0</v>
      </c>
      <c r="L404" s="14">
        <f>H399</f>
        <v>0</v>
      </c>
      <c r="M404" s="10"/>
      <c r="N404" s="10"/>
      <c r="O404" s="10"/>
      <c r="P404" s="10"/>
      <c r="Q404" s="12"/>
      <c r="R404" s="13">
        <f>E414</f>
        <v>0</v>
      </c>
      <c r="S404" s="14">
        <f>H414</f>
        <v>0</v>
      </c>
      <c r="T404" s="10"/>
      <c r="U404" s="10"/>
      <c r="V404" s="10"/>
    </row>
    <row r="405" spans="2:22" ht="18" customHeight="1">
      <c r="B405" s="29" t="s">
        <v>8</v>
      </c>
      <c r="C405" s="30"/>
      <c r="D405" s="31"/>
      <c r="E405" s="36"/>
      <c r="F405" s="36"/>
      <c r="G405" s="36"/>
      <c r="H405" s="36"/>
      <c r="J405" s="11" t="s">
        <v>107</v>
      </c>
      <c r="K405" s="11" t="s">
        <v>108</v>
      </c>
      <c r="L405" s="11" t="s">
        <v>109</v>
      </c>
      <c r="M405" s="10"/>
      <c r="N405" s="10"/>
      <c r="O405" s="10"/>
      <c r="P405" s="10"/>
      <c r="Q405" s="11" t="s">
        <v>107</v>
      </c>
      <c r="R405" s="11" t="s">
        <v>108</v>
      </c>
      <c r="S405" s="11" t="s">
        <v>109</v>
      </c>
      <c r="T405" s="10"/>
      <c r="U405" s="10"/>
      <c r="V405" s="10"/>
    </row>
    <row r="406" spans="2:22" ht="18" customHeight="1">
      <c r="B406" s="29" t="s">
        <v>11</v>
      </c>
      <c r="C406" s="30"/>
      <c r="D406" s="31"/>
      <c r="E406" s="36"/>
      <c r="F406" s="36"/>
      <c r="G406" s="36"/>
      <c r="H406" s="36"/>
      <c r="J406" s="12"/>
      <c r="K406" s="13">
        <f>E400</f>
        <v>0</v>
      </c>
      <c r="L406" s="14">
        <f>H400</f>
        <v>0</v>
      </c>
      <c r="M406" s="10"/>
      <c r="N406" s="10"/>
      <c r="O406" s="10"/>
      <c r="Q406" s="12"/>
      <c r="R406" s="13">
        <f>E415</f>
        <v>0</v>
      </c>
      <c r="S406" s="14">
        <f>H415</f>
        <v>0</v>
      </c>
      <c r="T406" s="10"/>
      <c r="U406" s="10"/>
      <c r="V406" s="10"/>
    </row>
    <row r="407" spans="2:22" ht="18" customHeight="1">
      <c r="B407" s="29" t="s">
        <v>12</v>
      </c>
      <c r="C407" s="30"/>
      <c r="D407" s="31"/>
      <c r="E407" s="36"/>
      <c r="F407" s="36"/>
      <c r="G407" s="36"/>
      <c r="H407" s="36"/>
      <c r="J407" s="11" t="s">
        <v>104</v>
      </c>
      <c r="K407" s="11" t="s">
        <v>110</v>
      </c>
      <c r="L407" s="11" t="s">
        <v>111</v>
      </c>
      <c r="Q407" s="11" t="s">
        <v>104</v>
      </c>
      <c r="R407" s="11" t="s">
        <v>110</v>
      </c>
      <c r="S407" s="11" t="s">
        <v>111</v>
      </c>
    </row>
    <row r="408" spans="2:22" ht="18" customHeight="1">
      <c r="B408" s="29" t="s">
        <v>13</v>
      </c>
      <c r="C408" s="30"/>
      <c r="D408" s="31"/>
      <c r="E408" s="36"/>
      <c r="F408" s="36"/>
      <c r="G408" s="36"/>
      <c r="H408" s="36"/>
      <c r="J408" s="12"/>
      <c r="K408" s="13">
        <f>E401</f>
        <v>0</v>
      </c>
      <c r="L408" s="14">
        <f>H401</f>
        <v>0</v>
      </c>
      <c r="Q408" s="12"/>
      <c r="R408" s="13">
        <f>E416</f>
        <v>0</v>
      </c>
      <c r="S408" s="14">
        <f>H416</f>
        <v>0</v>
      </c>
    </row>
    <row r="409" spans="2:22" ht="18" customHeight="1">
      <c r="B409" s="29" t="s">
        <v>14</v>
      </c>
      <c r="C409" s="30"/>
      <c r="D409" s="31"/>
      <c r="E409" s="36"/>
      <c r="F409" s="36"/>
      <c r="G409" s="36"/>
      <c r="H409" s="36"/>
      <c r="J409" s="11" t="s">
        <v>107</v>
      </c>
      <c r="K409" s="11" t="s">
        <v>112</v>
      </c>
      <c r="L409" s="11" t="s">
        <v>113</v>
      </c>
      <c r="Q409" s="11" t="s">
        <v>107</v>
      </c>
      <c r="R409" s="11" t="s">
        <v>112</v>
      </c>
      <c r="S409" s="11" t="s">
        <v>113</v>
      </c>
    </row>
    <row r="410" spans="2:22" ht="15" customHeight="1">
      <c r="B410" s="29" t="s">
        <v>15</v>
      </c>
      <c r="C410" s="30"/>
      <c r="D410" s="31"/>
      <c r="E410" s="36"/>
      <c r="F410" s="36"/>
      <c r="G410" s="36"/>
      <c r="H410" s="36"/>
      <c r="J410" s="12"/>
      <c r="K410" s="13">
        <f>E402</f>
        <v>0</v>
      </c>
      <c r="L410" s="14">
        <f>H402</f>
        <v>0</v>
      </c>
      <c r="Q410" s="12"/>
      <c r="R410" s="13">
        <f>E417</f>
        <v>0</v>
      </c>
      <c r="S410" s="14">
        <f>H417</f>
        <v>0</v>
      </c>
    </row>
    <row r="411" spans="2:22" ht="18" customHeight="1">
      <c r="B411" s="29" t="s">
        <v>16</v>
      </c>
      <c r="C411" s="30"/>
      <c r="D411" s="31"/>
      <c r="E411" s="36"/>
      <c r="F411" s="36"/>
      <c r="G411" s="36"/>
      <c r="H411" s="36"/>
    </row>
    <row r="412" spans="2:22" ht="18" customHeight="1">
      <c r="B412" s="29" t="s">
        <v>8</v>
      </c>
      <c r="C412" s="30"/>
      <c r="D412" s="31"/>
      <c r="E412" s="36"/>
      <c r="F412" s="36"/>
      <c r="G412" s="36"/>
      <c r="H412" s="36"/>
    </row>
    <row r="413" spans="2:22" ht="18" customHeight="1">
      <c r="B413" s="29" t="s">
        <v>11</v>
      </c>
      <c r="C413" s="30"/>
      <c r="D413" s="31"/>
      <c r="E413" s="36"/>
      <c r="F413" s="36"/>
      <c r="G413" s="36"/>
      <c r="H413" s="36"/>
    </row>
    <row r="414" spans="2:22" ht="15.6" customHeight="1">
      <c r="B414" s="29" t="s">
        <v>12</v>
      </c>
      <c r="C414" s="30"/>
      <c r="D414" s="31"/>
      <c r="E414" s="36"/>
      <c r="F414" s="36"/>
      <c r="G414" s="36"/>
      <c r="H414" s="36"/>
    </row>
    <row r="415" spans="2:22" ht="18" customHeight="1">
      <c r="B415" s="29" t="s">
        <v>13</v>
      </c>
      <c r="C415" s="30"/>
      <c r="D415" s="31"/>
      <c r="E415" s="36"/>
      <c r="F415" s="36"/>
      <c r="G415" s="36"/>
      <c r="H415" s="36"/>
    </row>
    <row r="416" spans="2:22" ht="15.6" customHeight="1">
      <c r="B416" s="29" t="s">
        <v>14</v>
      </c>
      <c r="C416" s="30"/>
      <c r="D416" s="31"/>
      <c r="E416" s="36"/>
      <c r="F416" s="36"/>
      <c r="G416" s="36"/>
      <c r="H416" s="36"/>
    </row>
    <row r="417" spans="1:22" ht="25.5">
      <c r="B417" s="29" t="s">
        <v>15</v>
      </c>
      <c r="C417" s="30"/>
      <c r="D417" s="31"/>
      <c r="E417" s="36"/>
      <c r="F417" s="36"/>
      <c r="G417" s="36"/>
      <c r="H417" s="36"/>
    </row>
    <row r="418" spans="1:22" ht="13.9" customHeight="1"/>
    <row r="419" spans="1:22" ht="13.9" customHeight="1"/>
    <row r="420" spans="1:22" ht="13.9" customHeight="1"/>
    <row r="421" spans="1:22" ht="13.9" customHeight="1"/>
    <row r="422" spans="1:22" ht="13.9" customHeight="1"/>
    <row r="423" spans="1:22" ht="13.9" customHeight="1"/>
    <row r="426" spans="1:22">
      <c r="A426" s="2">
        <v>2011</v>
      </c>
      <c r="J426" s="35" t="s">
        <v>54</v>
      </c>
      <c r="K426" s="25"/>
      <c r="L426" s="25"/>
      <c r="M426" s="25"/>
      <c r="N426" s="25"/>
      <c r="O426" s="25"/>
      <c r="P426" s="25"/>
      <c r="Q426" s="35" t="s">
        <v>55</v>
      </c>
      <c r="R426" s="35"/>
      <c r="S426" s="35"/>
      <c r="T426" s="35"/>
      <c r="U426" s="35"/>
      <c r="V426" s="35"/>
    </row>
    <row r="427" spans="1:22" ht="15.75">
      <c r="B427" s="29" t="s">
        <v>7</v>
      </c>
      <c r="C427" s="30"/>
      <c r="D427" s="31"/>
      <c r="E427" s="36"/>
      <c r="F427" s="36"/>
      <c r="G427" s="36"/>
      <c r="H427" s="36"/>
      <c r="J427" s="11" t="s">
        <v>78</v>
      </c>
      <c r="K427" s="11" t="s">
        <v>79</v>
      </c>
      <c r="L427" s="11" t="s">
        <v>80</v>
      </c>
      <c r="M427" s="10"/>
      <c r="N427" s="10" t="s">
        <v>81</v>
      </c>
      <c r="O427" s="11" t="s">
        <v>82</v>
      </c>
      <c r="P427" s="16"/>
      <c r="Q427" s="11" t="s">
        <v>78</v>
      </c>
      <c r="R427" s="11" t="s">
        <v>79</v>
      </c>
      <c r="S427" s="11" t="s">
        <v>80</v>
      </c>
      <c r="T427" s="10"/>
      <c r="U427" s="10" t="s">
        <v>81</v>
      </c>
      <c r="V427" s="11" t="s">
        <v>82</v>
      </c>
    </row>
    <row r="428" spans="1:22" ht="76.5">
      <c r="B428" s="29" t="s">
        <v>9</v>
      </c>
      <c r="C428" s="30"/>
      <c r="D428" s="31"/>
      <c r="E428" s="36"/>
      <c r="F428" s="36"/>
      <c r="G428" s="36"/>
      <c r="H428" s="36"/>
      <c r="J428" s="12"/>
      <c r="K428" s="13">
        <f>E430</f>
        <v>0</v>
      </c>
      <c r="L428" s="14">
        <f>H430</f>
        <v>0</v>
      </c>
      <c r="M428" s="15"/>
      <c r="N428" s="16">
        <f>K428+K430+K432+K434+K436+K438+K440+K442+K444+K446+K448+K450</f>
        <v>0</v>
      </c>
      <c r="O428" s="16">
        <f>SQRT(((L428)^2)+((L430)^2)+((L432)^2)+((L434)^2)+((L436)^2)+((L438)^2)+((L440)^2)+((L442)^2)+((L444)^2)+((L446)^2)+((L448)^2)+((L450)^2))</f>
        <v>0</v>
      </c>
      <c r="P428" s="10"/>
      <c r="Q428" s="12"/>
      <c r="R428" s="13">
        <f>E445</f>
        <v>0</v>
      </c>
      <c r="S428" s="14">
        <f>H445</f>
        <v>0</v>
      </c>
      <c r="T428" s="15"/>
      <c r="U428" s="16">
        <f>R428+R430+R432+R434+R436+R438+R440+R442+R444+R446+R448+R450</f>
        <v>0</v>
      </c>
      <c r="V428" s="16">
        <f>SQRT(((S428)^2)+((S430)^2)+((S432)^2)+((S434)^2)+((S436)^2)+((S438)^2)+((S440)^2)+((S442)^2)+((S444)^2)+((S446)^2)+((S448)^2)+((S450)^2))</f>
        <v>0</v>
      </c>
    </row>
    <row r="429" spans="1:22" ht="15.75">
      <c r="B429" s="29" t="s">
        <v>10</v>
      </c>
      <c r="C429" s="30"/>
      <c r="D429" s="31"/>
      <c r="E429" s="36"/>
      <c r="F429" s="36"/>
      <c r="G429" s="36"/>
      <c r="H429" s="36"/>
      <c r="J429" s="11" t="s">
        <v>83</v>
      </c>
      <c r="K429" s="11" t="s">
        <v>84</v>
      </c>
      <c r="L429" s="11" t="s">
        <v>85</v>
      </c>
      <c r="M429" s="10"/>
      <c r="N429" s="10"/>
      <c r="O429" s="10"/>
      <c r="P429" s="10"/>
      <c r="Q429" s="11" t="s">
        <v>83</v>
      </c>
      <c r="R429" s="11" t="s">
        <v>84</v>
      </c>
      <c r="S429" s="11" t="s">
        <v>85</v>
      </c>
      <c r="T429" s="10"/>
      <c r="U429" s="10"/>
      <c r="V429" s="10"/>
    </row>
    <row r="430" spans="1:22" ht="25.5">
      <c r="B430" s="29" t="s">
        <v>8</v>
      </c>
      <c r="C430" s="30"/>
      <c r="D430" s="31"/>
      <c r="E430" s="36"/>
      <c r="F430" s="36"/>
      <c r="G430" s="36"/>
      <c r="H430" s="36"/>
      <c r="J430" s="12"/>
      <c r="K430" s="13">
        <f>E431</f>
        <v>0</v>
      </c>
      <c r="L430" s="14">
        <f>H431</f>
        <v>0</v>
      </c>
      <c r="M430" s="10"/>
      <c r="N430" s="10"/>
      <c r="O430" s="10"/>
      <c r="P430" s="10"/>
      <c r="Q430" s="12"/>
      <c r="R430" s="13">
        <f>E446</f>
        <v>0</v>
      </c>
      <c r="S430" s="14">
        <f>H446</f>
        <v>0</v>
      </c>
      <c r="T430" s="10"/>
      <c r="U430" s="10"/>
      <c r="V430" s="10"/>
    </row>
    <row r="431" spans="1:22" ht="25.5">
      <c r="B431" s="29" t="s">
        <v>11</v>
      </c>
      <c r="C431" s="30"/>
      <c r="D431" s="31"/>
      <c r="E431" s="36"/>
      <c r="F431" s="36"/>
      <c r="G431" s="36"/>
      <c r="H431" s="36"/>
      <c r="J431" s="11" t="s">
        <v>86</v>
      </c>
      <c r="K431" s="11" t="s">
        <v>87</v>
      </c>
      <c r="L431" s="11" t="s">
        <v>88</v>
      </c>
      <c r="M431" s="10"/>
      <c r="N431" s="10"/>
      <c r="O431" s="10"/>
      <c r="P431" s="10"/>
      <c r="Q431" s="11" t="s">
        <v>86</v>
      </c>
      <c r="R431" s="11" t="s">
        <v>87</v>
      </c>
      <c r="S431" s="11" t="s">
        <v>88</v>
      </c>
      <c r="T431" s="10"/>
      <c r="U431" s="10"/>
      <c r="V431" s="10"/>
    </row>
    <row r="432" spans="1:22" ht="25.5">
      <c r="B432" s="29" t="s">
        <v>12</v>
      </c>
      <c r="C432" s="30"/>
      <c r="D432" s="31"/>
      <c r="E432" s="36"/>
      <c r="F432" s="36"/>
      <c r="G432" s="36"/>
      <c r="H432" s="36"/>
      <c r="J432" s="12"/>
      <c r="K432" s="13">
        <f>E432</f>
        <v>0</v>
      </c>
      <c r="L432" s="14">
        <f>H432</f>
        <v>0</v>
      </c>
      <c r="M432" s="10"/>
      <c r="N432" s="10"/>
      <c r="O432" s="10"/>
      <c r="P432" s="10"/>
      <c r="Q432" s="12"/>
      <c r="R432" s="13">
        <f>E447</f>
        <v>0</v>
      </c>
      <c r="S432" s="14">
        <f>H447</f>
        <v>0</v>
      </c>
      <c r="T432" s="10"/>
      <c r="U432" s="10"/>
      <c r="V432" s="10"/>
    </row>
    <row r="433" spans="2:22" ht="25.5">
      <c r="B433" s="29" t="s">
        <v>13</v>
      </c>
      <c r="C433" s="30"/>
      <c r="D433" s="31"/>
      <c r="E433" s="36"/>
      <c r="F433" s="36"/>
      <c r="G433" s="36"/>
      <c r="H433" s="36"/>
      <c r="J433" s="11" t="s">
        <v>89</v>
      </c>
      <c r="K433" s="11" t="s">
        <v>90</v>
      </c>
      <c r="L433" s="11" t="s">
        <v>91</v>
      </c>
      <c r="M433" s="10"/>
      <c r="N433" s="10"/>
      <c r="O433" s="10"/>
      <c r="P433" s="10"/>
      <c r="Q433" s="11" t="s">
        <v>89</v>
      </c>
      <c r="R433" s="11" t="s">
        <v>90</v>
      </c>
      <c r="S433" s="11" t="s">
        <v>91</v>
      </c>
      <c r="T433" s="10"/>
      <c r="U433" s="10"/>
      <c r="V433" s="10"/>
    </row>
    <row r="434" spans="2:22" ht="25.5">
      <c r="B434" s="29" t="s">
        <v>14</v>
      </c>
      <c r="C434" s="30"/>
      <c r="D434" s="31"/>
      <c r="E434" s="36"/>
      <c r="F434" s="36"/>
      <c r="G434" s="36"/>
      <c r="H434" s="36"/>
      <c r="J434" s="12"/>
      <c r="K434" s="13">
        <f>E433</f>
        <v>0</v>
      </c>
      <c r="L434" s="14">
        <f>H433</f>
        <v>0</v>
      </c>
      <c r="M434" s="10"/>
      <c r="N434" s="10"/>
      <c r="O434" s="10"/>
      <c r="P434" s="10"/>
      <c r="Q434" s="12"/>
      <c r="R434" s="13">
        <f>E448</f>
        <v>0</v>
      </c>
      <c r="S434" s="14">
        <f>H448</f>
        <v>0</v>
      </c>
      <c r="T434" s="10"/>
      <c r="U434" s="10"/>
      <c r="V434" s="10"/>
    </row>
    <row r="435" spans="2:22" ht="25.5">
      <c r="B435" s="29" t="s">
        <v>15</v>
      </c>
      <c r="C435" s="30"/>
      <c r="D435" s="31"/>
      <c r="E435" s="36"/>
      <c r="F435" s="36"/>
      <c r="G435" s="36"/>
      <c r="H435" s="36"/>
      <c r="J435" s="11" t="s">
        <v>92</v>
      </c>
      <c r="K435" s="11" t="s">
        <v>93</v>
      </c>
      <c r="L435" s="11" t="s">
        <v>94</v>
      </c>
      <c r="M435" s="10"/>
      <c r="N435" s="10"/>
      <c r="O435" s="10"/>
      <c r="P435" s="10"/>
      <c r="Q435" s="11" t="s">
        <v>92</v>
      </c>
      <c r="R435" s="11" t="s">
        <v>93</v>
      </c>
      <c r="S435" s="11" t="s">
        <v>94</v>
      </c>
      <c r="T435" s="10"/>
      <c r="U435" s="10"/>
      <c r="V435" s="10"/>
    </row>
    <row r="436" spans="2:22" ht="15.75">
      <c r="B436" s="29" t="s">
        <v>16</v>
      </c>
      <c r="C436" s="30"/>
      <c r="D436" s="31"/>
      <c r="E436" s="36"/>
      <c r="F436" s="36"/>
      <c r="G436" s="36"/>
      <c r="H436" s="36"/>
      <c r="J436" s="12"/>
      <c r="K436" s="13">
        <f>E434</f>
        <v>0</v>
      </c>
      <c r="L436" s="14">
        <f>H434</f>
        <v>0</v>
      </c>
      <c r="M436" s="10"/>
      <c r="N436" s="10"/>
      <c r="O436" s="10"/>
      <c r="P436" s="10"/>
      <c r="Q436" s="12"/>
      <c r="R436" s="13">
        <f>E449</f>
        <v>0</v>
      </c>
      <c r="S436" s="14">
        <f>H449</f>
        <v>0</v>
      </c>
      <c r="T436" s="10"/>
      <c r="U436" s="10"/>
      <c r="V436" s="10"/>
    </row>
    <row r="437" spans="2:22" ht="25.5">
      <c r="B437" s="29" t="s">
        <v>8</v>
      </c>
      <c r="C437" s="30"/>
      <c r="D437" s="31"/>
      <c r="E437" s="36"/>
      <c r="F437" s="36"/>
      <c r="G437" s="36"/>
      <c r="H437" s="36"/>
      <c r="J437" s="11" t="s">
        <v>95</v>
      </c>
      <c r="K437" s="11" t="s">
        <v>96</v>
      </c>
      <c r="L437" s="11" t="s">
        <v>97</v>
      </c>
      <c r="M437" s="10"/>
      <c r="N437" s="10"/>
      <c r="O437" s="10"/>
      <c r="P437" s="10"/>
      <c r="Q437" s="11" t="s">
        <v>95</v>
      </c>
      <c r="R437" s="11" t="s">
        <v>96</v>
      </c>
      <c r="S437" s="11" t="s">
        <v>97</v>
      </c>
      <c r="T437" s="10"/>
      <c r="U437" s="10"/>
      <c r="V437" s="10"/>
    </row>
    <row r="438" spans="2:22" ht="25.5">
      <c r="B438" s="29" t="s">
        <v>11</v>
      </c>
      <c r="C438" s="30"/>
      <c r="D438" s="31"/>
      <c r="E438" s="36"/>
      <c r="F438" s="36"/>
      <c r="G438" s="36"/>
      <c r="H438" s="36"/>
      <c r="J438" s="12"/>
      <c r="K438" s="13">
        <f>E435</f>
        <v>0</v>
      </c>
      <c r="L438" s="14">
        <f>H435</f>
        <v>0</v>
      </c>
      <c r="M438" s="10"/>
      <c r="N438" s="10"/>
      <c r="O438" s="10"/>
      <c r="P438" s="10"/>
      <c r="Q438" s="12"/>
      <c r="R438" s="13">
        <f>E450</f>
        <v>0</v>
      </c>
      <c r="S438" s="14">
        <f>H450</f>
        <v>0</v>
      </c>
      <c r="T438" s="10"/>
      <c r="U438" s="10"/>
      <c r="V438" s="10"/>
    </row>
    <row r="439" spans="2:22" ht="25.5">
      <c r="B439" s="29" t="s">
        <v>12</v>
      </c>
      <c r="C439" s="30"/>
      <c r="D439" s="31"/>
      <c r="E439" s="36"/>
      <c r="F439" s="36"/>
      <c r="G439" s="36"/>
      <c r="H439" s="36"/>
      <c r="J439" s="11" t="s">
        <v>98</v>
      </c>
      <c r="K439" s="11" t="s">
        <v>99</v>
      </c>
      <c r="L439" s="11" t="s">
        <v>100</v>
      </c>
      <c r="M439" s="10"/>
      <c r="N439" s="10"/>
      <c r="O439" s="10"/>
      <c r="P439" s="10"/>
      <c r="Q439" s="11" t="s">
        <v>98</v>
      </c>
      <c r="R439" s="11" t="s">
        <v>99</v>
      </c>
      <c r="S439" s="11" t="s">
        <v>100</v>
      </c>
      <c r="T439" s="10"/>
      <c r="U439" s="10"/>
      <c r="V439" s="10"/>
    </row>
    <row r="440" spans="2:22" ht="25.5">
      <c r="B440" s="29" t="s">
        <v>13</v>
      </c>
      <c r="C440" s="30"/>
      <c r="D440" s="31"/>
      <c r="E440" s="36"/>
      <c r="F440" s="36"/>
      <c r="G440" s="36"/>
      <c r="H440" s="36"/>
      <c r="J440" s="12"/>
      <c r="K440" s="13">
        <f>E437</f>
        <v>0</v>
      </c>
      <c r="L440" s="14">
        <f>H437</f>
        <v>0</v>
      </c>
      <c r="M440" s="10"/>
      <c r="N440" s="10"/>
      <c r="O440" s="10"/>
      <c r="P440" s="10"/>
      <c r="Q440" s="12"/>
      <c r="R440" s="13">
        <f>E452</f>
        <v>0</v>
      </c>
      <c r="S440" s="14">
        <f>H452</f>
        <v>0</v>
      </c>
      <c r="T440" s="10"/>
      <c r="U440" s="10"/>
      <c r="V440" s="10"/>
    </row>
    <row r="441" spans="2:22" ht="25.5">
      <c r="B441" s="29" t="s">
        <v>14</v>
      </c>
      <c r="C441" s="30"/>
      <c r="D441" s="31"/>
      <c r="E441" s="36"/>
      <c r="F441" s="36"/>
      <c r="G441" s="36"/>
      <c r="H441" s="36"/>
      <c r="J441" s="11" t="s">
        <v>101</v>
      </c>
      <c r="K441" s="11" t="s">
        <v>102</v>
      </c>
      <c r="L441" s="11" t="s">
        <v>103</v>
      </c>
      <c r="M441" s="10"/>
      <c r="N441" s="10"/>
      <c r="O441" s="10"/>
      <c r="P441" s="10"/>
      <c r="Q441" s="11" t="s">
        <v>101</v>
      </c>
      <c r="R441" s="11" t="s">
        <v>102</v>
      </c>
      <c r="S441" s="11" t="s">
        <v>103</v>
      </c>
      <c r="T441" s="10"/>
      <c r="U441" s="10"/>
      <c r="V441" s="10"/>
    </row>
    <row r="442" spans="2:22" ht="25.5">
      <c r="B442" s="29" t="s">
        <v>15</v>
      </c>
      <c r="C442" s="30"/>
      <c r="D442" s="31"/>
      <c r="E442" s="36"/>
      <c r="F442" s="36"/>
      <c r="G442" s="36"/>
      <c r="H442" s="36"/>
      <c r="J442" s="12"/>
      <c r="K442" s="13">
        <f>E438</f>
        <v>0</v>
      </c>
      <c r="L442" s="14">
        <f>H438</f>
        <v>0</v>
      </c>
      <c r="M442" s="10"/>
      <c r="N442" s="10"/>
      <c r="O442" s="10"/>
      <c r="P442" s="10"/>
      <c r="Q442" s="12"/>
      <c r="R442" s="13">
        <f>E453</f>
        <v>0</v>
      </c>
      <c r="S442" s="14">
        <f>H453</f>
        <v>0</v>
      </c>
      <c r="T442" s="10"/>
      <c r="U442" s="10"/>
      <c r="V442" s="10"/>
    </row>
    <row r="443" spans="2:22" ht="76.5">
      <c r="B443" s="29" t="s">
        <v>53</v>
      </c>
      <c r="C443" s="30"/>
      <c r="D443" s="31"/>
      <c r="E443" s="36"/>
      <c r="F443" s="36"/>
      <c r="G443" s="36"/>
      <c r="H443" s="36"/>
      <c r="J443" s="11" t="s">
        <v>104</v>
      </c>
      <c r="K443" s="11" t="s">
        <v>105</v>
      </c>
      <c r="L443" s="11" t="s">
        <v>106</v>
      </c>
      <c r="M443" s="10"/>
      <c r="N443" s="10"/>
      <c r="O443" s="10"/>
      <c r="P443" s="10"/>
      <c r="Q443" s="11" t="s">
        <v>104</v>
      </c>
      <c r="R443" s="11" t="s">
        <v>105</v>
      </c>
      <c r="S443" s="11" t="s">
        <v>106</v>
      </c>
      <c r="T443" s="10"/>
      <c r="U443" s="10"/>
      <c r="V443" s="10"/>
    </row>
    <row r="444" spans="2:22" ht="15.75">
      <c r="B444" s="29" t="s">
        <v>10</v>
      </c>
      <c r="C444" s="30"/>
      <c r="D444" s="31"/>
      <c r="E444" s="36"/>
      <c r="F444" s="36"/>
      <c r="G444" s="36"/>
      <c r="H444" s="36"/>
      <c r="J444" s="12"/>
      <c r="K444" s="13">
        <f>E439</f>
        <v>0</v>
      </c>
      <c r="L444" s="14">
        <f>H439</f>
        <v>0</v>
      </c>
      <c r="M444" s="10"/>
      <c r="N444" s="10"/>
      <c r="O444" s="10"/>
      <c r="P444" s="10"/>
      <c r="Q444" s="12"/>
      <c r="R444" s="13">
        <f>E454</f>
        <v>0</v>
      </c>
      <c r="S444" s="14">
        <f>H454</f>
        <v>0</v>
      </c>
      <c r="T444" s="10"/>
      <c r="U444" s="10"/>
      <c r="V444" s="10"/>
    </row>
    <row r="445" spans="2:22" ht="25.5">
      <c r="B445" s="29" t="s">
        <v>8</v>
      </c>
      <c r="C445" s="30"/>
      <c r="D445" s="31"/>
      <c r="E445" s="36"/>
      <c r="F445" s="36"/>
      <c r="G445" s="36"/>
      <c r="H445" s="36"/>
      <c r="J445" s="11" t="s">
        <v>107</v>
      </c>
      <c r="K445" s="11" t="s">
        <v>108</v>
      </c>
      <c r="L445" s="11" t="s">
        <v>109</v>
      </c>
      <c r="M445" s="10"/>
      <c r="N445" s="10"/>
      <c r="O445" s="10"/>
      <c r="P445" s="10"/>
      <c r="Q445" s="11" t="s">
        <v>107</v>
      </c>
      <c r="R445" s="11" t="s">
        <v>108</v>
      </c>
      <c r="S445" s="11" t="s">
        <v>109</v>
      </c>
      <c r="T445" s="10"/>
      <c r="U445" s="10"/>
      <c r="V445" s="10"/>
    </row>
    <row r="446" spans="2:22" ht="25.5">
      <c r="B446" s="29" t="s">
        <v>11</v>
      </c>
      <c r="C446" s="30"/>
      <c r="D446" s="31"/>
      <c r="E446" s="36"/>
      <c r="F446" s="36"/>
      <c r="G446" s="36"/>
      <c r="H446" s="36"/>
      <c r="J446" s="12"/>
      <c r="K446" s="13">
        <f>E440</f>
        <v>0</v>
      </c>
      <c r="L446" s="14">
        <f>H440</f>
        <v>0</v>
      </c>
      <c r="M446" s="10"/>
      <c r="N446" s="10"/>
      <c r="O446" s="10"/>
      <c r="Q446" s="12"/>
      <c r="R446" s="13">
        <f>E455</f>
        <v>0</v>
      </c>
      <c r="S446" s="14">
        <f>H455</f>
        <v>0</v>
      </c>
      <c r="T446" s="10"/>
      <c r="U446" s="10"/>
      <c r="V446" s="10"/>
    </row>
    <row r="447" spans="2:22" ht="25.5">
      <c r="B447" s="29" t="s">
        <v>12</v>
      </c>
      <c r="C447" s="30"/>
      <c r="D447" s="31"/>
      <c r="E447" s="36"/>
      <c r="F447" s="36"/>
      <c r="G447" s="36"/>
      <c r="H447" s="36"/>
      <c r="J447" s="11" t="s">
        <v>104</v>
      </c>
      <c r="K447" s="11" t="s">
        <v>110</v>
      </c>
      <c r="L447" s="11" t="s">
        <v>111</v>
      </c>
      <c r="Q447" s="11" t="s">
        <v>104</v>
      </c>
      <c r="R447" s="11" t="s">
        <v>110</v>
      </c>
      <c r="S447" s="11" t="s">
        <v>111</v>
      </c>
    </row>
    <row r="448" spans="2:22" ht="25.5">
      <c r="B448" s="29" t="s">
        <v>13</v>
      </c>
      <c r="C448" s="30"/>
      <c r="D448" s="31"/>
      <c r="E448" s="36"/>
      <c r="F448" s="36"/>
      <c r="G448" s="36"/>
      <c r="H448" s="36"/>
      <c r="J448" s="12"/>
      <c r="K448" s="13">
        <f>E441</f>
        <v>0</v>
      </c>
      <c r="L448" s="14">
        <f>H441</f>
        <v>0</v>
      </c>
      <c r="Q448" s="12"/>
      <c r="R448" s="13">
        <f>E456</f>
        <v>0</v>
      </c>
      <c r="S448" s="14">
        <f>H456</f>
        <v>0</v>
      </c>
    </row>
    <row r="449" spans="2:19" ht="25.5">
      <c r="B449" s="29" t="s">
        <v>14</v>
      </c>
      <c r="C449" s="30"/>
      <c r="D449" s="31"/>
      <c r="E449" s="36"/>
      <c r="F449" s="36"/>
      <c r="G449" s="36"/>
      <c r="H449" s="36"/>
      <c r="J449" s="11" t="s">
        <v>107</v>
      </c>
      <c r="K449" s="11" t="s">
        <v>112</v>
      </c>
      <c r="L449" s="11" t="s">
        <v>113</v>
      </c>
      <c r="Q449" s="11" t="s">
        <v>107</v>
      </c>
      <c r="R449" s="11" t="s">
        <v>112</v>
      </c>
      <c r="S449" s="11" t="s">
        <v>113</v>
      </c>
    </row>
    <row r="450" spans="2:19" ht="25.5">
      <c r="B450" s="29" t="s">
        <v>15</v>
      </c>
      <c r="C450" s="30"/>
      <c r="D450" s="31"/>
      <c r="E450" s="36"/>
      <c r="F450" s="36"/>
      <c r="G450" s="36"/>
      <c r="H450" s="36"/>
      <c r="J450" s="12"/>
      <c r="K450" s="13">
        <f>E442</f>
        <v>0</v>
      </c>
      <c r="L450" s="14">
        <f>H442</f>
        <v>0</v>
      </c>
      <c r="Q450" s="12"/>
      <c r="R450" s="13">
        <f>E457</f>
        <v>0</v>
      </c>
      <c r="S450" s="14">
        <f>H457</f>
        <v>0</v>
      </c>
    </row>
    <row r="451" spans="2:19">
      <c r="B451" s="29" t="s">
        <v>16</v>
      </c>
      <c r="C451" s="30"/>
      <c r="D451" s="31"/>
      <c r="E451" s="36"/>
      <c r="F451" s="36"/>
      <c r="G451" s="36"/>
      <c r="H451" s="36"/>
    </row>
    <row r="452" spans="2:19" ht="25.5">
      <c r="B452" s="29" t="s">
        <v>8</v>
      </c>
      <c r="C452" s="30"/>
      <c r="D452" s="31"/>
      <c r="E452" s="36"/>
      <c r="F452" s="36"/>
      <c r="G452" s="36"/>
      <c r="H452" s="36"/>
    </row>
    <row r="453" spans="2:19" ht="25.5">
      <c r="B453" s="29" t="s">
        <v>11</v>
      </c>
      <c r="C453" s="30"/>
      <c r="D453" s="31"/>
      <c r="E453" s="36"/>
      <c r="F453" s="36"/>
      <c r="G453" s="36"/>
      <c r="H453" s="36"/>
    </row>
    <row r="454" spans="2:19" ht="25.5">
      <c r="B454" s="29" t="s">
        <v>12</v>
      </c>
      <c r="C454" s="30"/>
      <c r="D454" s="31"/>
      <c r="E454" s="36"/>
      <c r="F454" s="36"/>
      <c r="G454" s="36"/>
      <c r="H454" s="36"/>
    </row>
    <row r="455" spans="2:19" ht="25.5">
      <c r="B455" s="29" t="s">
        <v>13</v>
      </c>
      <c r="C455" s="30"/>
      <c r="D455" s="31"/>
      <c r="E455" s="36"/>
      <c r="F455" s="36"/>
      <c r="G455" s="36"/>
      <c r="H455" s="36"/>
    </row>
    <row r="456" spans="2:19" ht="25.5">
      <c r="B456" s="29" t="s">
        <v>14</v>
      </c>
      <c r="C456" s="30"/>
      <c r="D456" s="31"/>
      <c r="E456" s="36"/>
      <c r="F456" s="36"/>
      <c r="G456" s="36"/>
      <c r="H456" s="36"/>
    </row>
    <row r="457" spans="2:19" ht="25.5">
      <c r="B457" s="29" t="s">
        <v>15</v>
      </c>
      <c r="C457" s="30"/>
      <c r="D457" s="31"/>
      <c r="E457" s="36"/>
      <c r="F457" s="36"/>
      <c r="G457" s="36"/>
      <c r="H457" s="36"/>
    </row>
  </sheetData>
  <mergeCells count="256">
    <mergeCell ref="B66:D66"/>
    <mergeCell ref="E66:G66"/>
    <mergeCell ref="B67:D67"/>
    <mergeCell ref="E67:G67"/>
    <mergeCell ref="B61:D61"/>
    <mergeCell ref="E61:G61"/>
    <mergeCell ref="B62:D62"/>
    <mergeCell ref="E62:G62"/>
    <mergeCell ref="B63:D63"/>
    <mergeCell ref="E63:G63"/>
    <mergeCell ref="B64:D64"/>
    <mergeCell ref="E64:G64"/>
    <mergeCell ref="B65:D65"/>
    <mergeCell ref="E65:G65"/>
    <mergeCell ref="B56:D56"/>
    <mergeCell ref="E56:G56"/>
    <mergeCell ref="B57:D57"/>
    <mergeCell ref="E57:G57"/>
    <mergeCell ref="B58:D58"/>
    <mergeCell ref="E58:G58"/>
    <mergeCell ref="B59:D59"/>
    <mergeCell ref="E59:G59"/>
    <mergeCell ref="B60:D60"/>
    <mergeCell ref="E60:G60"/>
    <mergeCell ref="B51:D51"/>
    <mergeCell ref="E51:G51"/>
    <mergeCell ref="B52:D52"/>
    <mergeCell ref="E52:G52"/>
    <mergeCell ref="B53:D53"/>
    <mergeCell ref="E53:G53"/>
    <mergeCell ref="B54:D54"/>
    <mergeCell ref="E54:G54"/>
    <mergeCell ref="B55:D55"/>
    <mergeCell ref="E55:G55"/>
    <mergeCell ref="B46:D46"/>
    <mergeCell ref="E46:G46"/>
    <mergeCell ref="B47:D47"/>
    <mergeCell ref="E47:G47"/>
    <mergeCell ref="B48:D48"/>
    <mergeCell ref="E48:G48"/>
    <mergeCell ref="B49:D49"/>
    <mergeCell ref="E49:G49"/>
    <mergeCell ref="B50:D50"/>
    <mergeCell ref="E50:G50"/>
    <mergeCell ref="B41:D41"/>
    <mergeCell ref="E41:G41"/>
    <mergeCell ref="B42:D42"/>
    <mergeCell ref="E42:G42"/>
    <mergeCell ref="B43:D43"/>
    <mergeCell ref="E43:G43"/>
    <mergeCell ref="B44:D44"/>
    <mergeCell ref="E44:G44"/>
    <mergeCell ref="B45:D45"/>
    <mergeCell ref="E45:G45"/>
    <mergeCell ref="J36:O36"/>
    <mergeCell ref="Q36:V36"/>
    <mergeCell ref="B37:D37"/>
    <mergeCell ref="E37:G37"/>
    <mergeCell ref="B38:D38"/>
    <mergeCell ref="E38:G38"/>
    <mergeCell ref="B39:D39"/>
    <mergeCell ref="E39:G39"/>
    <mergeCell ref="B40:D40"/>
    <mergeCell ref="E40:G40"/>
    <mergeCell ref="J106:O106"/>
    <mergeCell ref="B122:D122"/>
    <mergeCell ref="B130:D130"/>
    <mergeCell ref="B131:D131"/>
    <mergeCell ref="B132:D132"/>
    <mergeCell ref="B133:D133"/>
    <mergeCell ref="B134:D134"/>
    <mergeCell ref="B135:D135"/>
    <mergeCell ref="B136:D136"/>
    <mergeCell ref="E115:G115"/>
    <mergeCell ref="E114:G114"/>
    <mergeCell ref="E113:G113"/>
    <mergeCell ref="E112:G112"/>
    <mergeCell ref="E111:G111"/>
    <mergeCell ref="E110:G110"/>
    <mergeCell ref="E109:G109"/>
    <mergeCell ref="E108:G108"/>
    <mergeCell ref="E107:G107"/>
    <mergeCell ref="B137:D137"/>
    <mergeCell ref="B107:D107"/>
    <mergeCell ref="B108:D108"/>
    <mergeCell ref="B109:D109"/>
    <mergeCell ref="B123:D123"/>
    <mergeCell ref="B124:D124"/>
    <mergeCell ref="B125:D125"/>
    <mergeCell ref="B126:D126"/>
    <mergeCell ref="B127:D127"/>
    <mergeCell ref="B113:D113"/>
    <mergeCell ref="B114:D114"/>
    <mergeCell ref="B115:D115"/>
    <mergeCell ref="B116:D116"/>
    <mergeCell ref="B117:D117"/>
    <mergeCell ref="B118:D118"/>
    <mergeCell ref="B110:D110"/>
    <mergeCell ref="B111:D111"/>
    <mergeCell ref="B112:D112"/>
    <mergeCell ref="B119:D119"/>
    <mergeCell ref="B120:D120"/>
    <mergeCell ref="B121:D121"/>
    <mergeCell ref="B128:D128"/>
    <mergeCell ref="B129:D129"/>
    <mergeCell ref="Q106:V106"/>
    <mergeCell ref="B76:D76"/>
    <mergeCell ref="B77:D77"/>
    <mergeCell ref="B78:D78"/>
    <mergeCell ref="B79:D79"/>
    <mergeCell ref="B80:D80"/>
    <mergeCell ref="J71:O71"/>
    <mergeCell ref="Q71:V71"/>
    <mergeCell ref="B72:D72"/>
    <mergeCell ref="E72:G72"/>
    <mergeCell ref="B73:D73"/>
    <mergeCell ref="E73:G73"/>
    <mergeCell ref="B74:D74"/>
    <mergeCell ref="E74:G74"/>
    <mergeCell ref="B75:D75"/>
    <mergeCell ref="E75:G75"/>
    <mergeCell ref="E79:G79"/>
    <mergeCell ref="E78:G78"/>
    <mergeCell ref="E77:G77"/>
    <mergeCell ref="E76:G76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101:D101"/>
    <mergeCell ref="E101:G101"/>
    <mergeCell ref="E100:G100"/>
    <mergeCell ref="E99:G99"/>
    <mergeCell ref="E98:G98"/>
    <mergeCell ref="E97:G97"/>
    <mergeCell ref="E96:G96"/>
    <mergeCell ref="E95:G95"/>
    <mergeCell ref="E94:G94"/>
    <mergeCell ref="E93:G93"/>
    <mergeCell ref="E92:G92"/>
    <mergeCell ref="E91:G91"/>
    <mergeCell ref="B102:D102"/>
    <mergeCell ref="E102:G102"/>
    <mergeCell ref="E137:G137"/>
    <mergeCell ref="E136:G136"/>
    <mergeCell ref="E135:G135"/>
    <mergeCell ref="E134:G134"/>
    <mergeCell ref="E133:G133"/>
    <mergeCell ref="E132:G132"/>
    <mergeCell ref="E131:G131"/>
    <mergeCell ref="E130:G130"/>
    <mergeCell ref="E129:G129"/>
    <mergeCell ref="E128:G128"/>
    <mergeCell ref="E127:G127"/>
    <mergeCell ref="E126:G126"/>
    <mergeCell ref="E125:G125"/>
    <mergeCell ref="E124:G124"/>
    <mergeCell ref="E123:G123"/>
    <mergeCell ref="E122:G122"/>
    <mergeCell ref="E121:G121"/>
    <mergeCell ref="E120:G120"/>
    <mergeCell ref="E119:G119"/>
    <mergeCell ref="E118:G118"/>
    <mergeCell ref="E117:G117"/>
    <mergeCell ref="E116:G116"/>
    <mergeCell ref="E81:G81"/>
    <mergeCell ref="E80:G80"/>
    <mergeCell ref="E90:G90"/>
    <mergeCell ref="E89:G89"/>
    <mergeCell ref="E88:G88"/>
    <mergeCell ref="E87:G87"/>
    <mergeCell ref="E86:G86"/>
    <mergeCell ref="E85:G85"/>
    <mergeCell ref="E84:G84"/>
    <mergeCell ref="E83:G83"/>
    <mergeCell ref="E82:G82"/>
    <mergeCell ref="B2:D2"/>
    <mergeCell ref="E2:G2"/>
    <mergeCell ref="J2:O2"/>
    <mergeCell ref="Q2:V2"/>
    <mergeCell ref="B3:D3"/>
    <mergeCell ref="E3:G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31:D31"/>
    <mergeCell ref="E31:G31"/>
    <mergeCell ref="B32:D32"/>
    <mergeCell ref="E32:G32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449"/>
  <sheetViews>
    <sheetView topLeftCell="A439" zoomScale="90" zoomScaleNormal="90" workbookViewId="0">
      <selection sqref="A1:W449"/>
    </sheetView>
  </sheetViews>
  <sheetFormatPr defaultRowHeight="14.25"/>
  <cols>
    <col min="4" max="5" width="8.75" customWidth="1"/>
    <col min="10" max="10" width="19.875" customWidth="1"/>
    <col min="11" max="11" width="12.375" customWidth="1"/>
    <col min="12" max="16" width="9" customWidth="1"/>
    <col min="17" max="17" width="19.875" customWidth="1"/>
    <col min="18" max="18" width="12.375" customWidth="1"/>
  </cols>
  <sheetData>
    <row r="2" spans="1:22">
      <c r="A2" s="2">
        <v>2023</v>
      </c>
      <c r="B2" s="74" t="s">
        <v>7</v>
      </c>
      <c r="C2" s="74"/>
      <c r="D2" s="74"/>
      <c r="E2" s="75">
        <v>102156</v>
      </c>
      <c r="F2" s="76"/>
      <c r="G2" s="76"/>
      <c r="H2" s="24">
        <v>2341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>
      <c r="B3" s="74" t="s">
        <v>9</v>
      </c>
      <c r="C3" s="74"/>
      <c r="D3" s="74"/>
      <c r="E3" s="75">
        <v>15882</v>
      </c>
      <c r="F3" s="76"/>
      <c r="G3" s="76"/>
      <c r="H3" s="24">
        <v>1848</v>
      </c>
      <c r="J3" s="11" t="s">
        <v>78</v>
      </c>
      <c r="K3" s="11" t="s">
        <v>79</v>
      </c>
      <c r="L3" s="11" t="s">
        <v>80</v>
      </c>
      <c r="M3" s="10"/>
      <c r="N3" s="10" t="s">
        <v>81</v>
      </c>
      <c r="O3" s="11" t="s">
        <v>82</v>
      </c>
      <c r="P3" s="16"/>
      <c r="Q3" s="11" t="s">
        <v>78</v>
      </c>
      <c r="R3" s="11" t="s">
        <v>79</v>
      </c>
      <c r="S3" s="11" t="s">
        <v>80</v>
      </c>
      <c r="T3" s="10"/>
      <c r="U3" s="10" t="s">
        <v>81</v>
      </c>
      <c r="V3" s="11" t="s">
        <v>82</v>
      </c>
    </row>
    <row r="4" spans="1:22" ht="15.6" customHeight="1">
      <c r="B4" s="74" t="s">
        <v>10</v>
      </c>
      <c r="C4" s="74"/>
      <c r="D4" s="74"/>
      <c r="E4" s="75">
        <v>7498</v>
      </c>
      <c r="F4" s="76"/>
      <c r="G4" s="76"/>
      <c r="H4" s="24">
        <v>1035</v>
      </c>
      <c r="J4" s="12"/>
      <c r="K4" s="13">
        <f>E5</f>
        <v>367</v>
      </c>
      <c r="L4" s="14">
        <f>H5</f>
        <v>202</v>
      </c>
      <c r="M4" s="15"/>
      <c r="N4" s="16">
        <f>K4+K6+K8+K10+K12+K14+K16+K18+K20+K22+K24+K26</f>
        <v>3445</v>
      </c>
      <c r="O4" s="16">
        <f>SQRT(((L4)^2)+((L6)^2)+((L8)^2)+((L10)^2)+((L12)^2)+((L14)^2)+((L16)^2)+((L18)^2)+((L20)^2)+((L22)^2)+((L24)^2)+((L26)^2))</f>
        <v>822.01399014858623</v>
      </c>
      <c r="P4" s="10"/>
      <c r="Q4" s="12"/>
      <c r="R4" s="13">
        <f>E20</f>
        <v>2554</v>
      </c>
      <c r="S4" s="14">
        <f>H20</f>
        <v>518</v>
      </c>
      <c r="T4" s="15"/>
      <c r="U4" s="16">
        <f>R4+R6+R8+R10+R12+R14+R16+R18+R20+R22+R24+R26</f>
        <v>17341</v>
      </c>
      <c r="V4" s="16">
        <f>SQRT(((S4)^2)+((S6)^2)+((S8)^2)+((S10)^2)+((S12)^2)+((S14)^2)+((S16)^2)+((S18)^2)+((S20)^2)+((S22)^2)+((S24)^2)+((S26)^2))</f>
        <v>1386.4836818368979</v>
      </c>
    </row>
    <row r="5" spans="1:22" ht="15.75">
      <c r="B5" s="74" t="s">
        <v>8</v>
      </c>
      <c r="C5" s="74"/>
      <c r="D5" s="74"/>
      <c r="E5" s="75">
        <v>367</v>
      </c>
      <c r="F5" s="76"/>
      <c r="G5" s="76"/>
      <c r="H5" s="23">
        <v>202</v>
      </c>
      <c r="J5" s="11" t="s">
        <v>83</v>
      </c>
      <c r="K5" s="11" t="s">
        <v>84</v>
      </c>
      <c r="L5" s="11" t="s">
        <v>85</v>
      </c>
      <c r="M5" s="10"/>
      <c r="N5" s="10"/>
      <c r="O5" s="10"/>
      <c r="P5" s="10"/>
      <c r="Q5" s="11" t="s">
        <v>83</v>
      </c>
      <c r="R5" s="11" t="s">
        <v>84</v>
      </c>
      <c r="S5" s="11" t="s">
        <v>85</v>
      </c>
      <c r="T5" s="10"/>
      <c r="U5" s="10"/>
      <c r="V5" s="10"/>
    </row>
    <row r="6" spans="1:22" ht="15.6" customHeight="1">
      <c r="B6" s="74" t="s">
        <v>11</v>
      </c>
      <c r="C6" s="74"/>
      <c r="D6" s="74"/>
      <c r="E6" s="75">
        <v>56</v>
      </c>
      <c r="F6" s="76"/>
      <c r="G6" s="76"/>
      <c r="H6" s="23">
        <v>58</v>
      </c>
      <c r="J6" s="12"/>
      <c r="K6" s="13">
        <f>E6</f>
        <v>56</v>
      </c>
      <c r="L6" s="14">
        <f>H6</f>
        <v>58</v>
      </c>
      <c r="M6" s="10"/>
      <c r="N6" s="10"/>
      <c r="O6" s="10"/>
      <c r="P6" s="10"/>
      <c r="Q6" s="12"/>
      <c r="R6" s="13">
        <f>E21</f>
        <v>220</v>
      </c>
      <c r="S6" s="14">
        <f>H21</f>
        <v>111</v>
      </c>
      <c r="T6" s="10"/>
      <c r="U6" s="10"/>
      <c r="V6" s="10"/>
    </row>
    <row r="7" spans="1:22" ht="15.6" customHeight="1">
      <c r="B7" s="74" t="s">
        <v>12</v>
      </c>
      <c r="C7" s="74"/>
      <c r="D7" s="74"/>
      <c r="E7" s="75">
        <v>671</v>
      </c>
      <c r="F7" s="76"/>
      <c r="G7" s="76"/>
      <c r="H7" s="23">
        <v>476</v>
      </c>
      <c r="J7" s="11" t="s">
        <v>86</v>
      </c>
      <c r="K7" s="11" t="s">
        <v>87</v>
      </c>
      <c r="L7" s="11" t="s">
        <v>88</v>
      </c>
      <c r="M7" s="10"/>
      <c r="N7" s="10"/>
      <c r="O7" s="10"/>
      <c r="P7" s="10"/>
      <c r="Q7" s="11" t="s">
        <v>86</v>
      </c>
      <c r="R7" s="11" t="s">
        <v>87</v>
      </c>
      <c r="S7" s="11" t="s">
        <v>88</v>
      </c>
      <c r="T7" s="10"/>
      <c r="U7" s="10"/>
      <c r="V7" s="10"/>
    </row>
    <row r="8" spans="1:22" ht="15.6" customHeight="1">
      <c r="B8" s="74" t="s">
        <v>13</v>
      </c>
      <c r="C8" s="74"/>
      <c r="D8" s="74"/>
      <c r="E8" s="75">
        <v>553</v>
      </c>
      <c r="F8" s="76"/>
      <c r="G8" s="76"/>
      <c r="H8" s="23">
        <v>308</v>
      </c>
      <c r="J8" s="12"/>
      <c r="K8" s="13">
        <f>E7</f>
        <v>671</v>
      </c>
      <c r="L8" s="14">
        <f>H7</f>
        <v>476</v>
      </c>
      <c r="M8" s="10"/>
      <c r="N8" s="10"/>
      <c r="O8" s="10"/>
      <c r="P8" s="10"/>
      <c r="Q8" s="12"/>
      <c r="R8" s="13">
        <f>E22</f>
        <v>2786</v>
      </c>
      <c r="S8" s="14">
        <f>H22</f>
        <v>544</v>
      </c>
      <c r="T8" s="10"/>
      <c r="U8" s="10"/>
      <c r="V8" s="10"/>
    </row>
    <row r="9" spans="1:22" ht="15.6" customHeight="1">
      <c r="B9" s="74" t="s">
        <v>14</v>
      </c>
      <c r="C9" s="74"/>
      <c r="D9" s="74"/>
      <c r="E9" s="76">
        <v>95</v>
      </c>
      <c r="F9" s="76"/>
      <c r="G9" s="76"/>
      <c r="H9" s="23">
        <v>77</v>
      </c>
      <c r="J9" s="11" t="s">
        <v>89</v>
      </c>
      <c r="K9" s="11" t="s">
        <v>90</v>
      </c>
      <c r="L9" s="11" t="s">
        <v>91</v>
      </c>
      <c r="M9" s="10"/>
      <c r="N9" s="10"/>
      <c r="O9" s="10"/>
      <c r="P9" s="10"/>
      <c r="Q9" s="11" t="s">
        <v>89</v>
      </c>
      <c r="R9" s="11" t="s">
        <v>90</v>
      </c>
      <c r="S9" s="11" t="s">
        <v>91</v>
      </c>
      <c r="T9" s="10"/>
      <c r="U9" s="10"/>
      <c r="V9" s="10"/>
    </row>
    <row r="10" spans="1:22" ht="15.6" customHeight="1">
      <c r="B10" s="74" t="s">
        <v>15</v>
      </c>
      <c r="C10" s="74"/>
      <c r="D10" s="74"/>
      <c r="E10" s="75">
        <v>100</v>
      </c>
      <c r="F10" s="76"/>
      <c r="G10" s="76"/>
      <c r="H10" s="23">
        <v>84</v>
      </c>
      <c r="J10" s="12"/>
      <c r="K10" s="13">
        <f>E8</f>
        <v>553</v>
      </c>
      <c r="L10" s="14">
        <f>H8</f>
        <v>308</v>
      </c>
      <c r="M10" s="10"/>
      <c r="N10" s="10"/>
      <c r="O10" s="10"/>
      <c r="P10" s="10"/>
      <c r="Q10" s="12"/>
      <c r="R10" s="13">
        <f>E23</f>
        <v>2016</v>
      </c>
      <c r="S10" s="14">
        <f>H23</f>
        <v>477</v>
      </c>
      <c r="T10" s="10"/>
      <c r="U10" s="10"/>
      <c r="V10" s="10"/>
    </row>
    <row r="11" spans="1:22" ht="15.6" customHeight="1">
      <c r="B11" s="74" t="s">
        <v>16</v>
      </c>
      <c r="C11" s="74"/>
      <c r="D11" s="74"/>
      <c r="E11" s="75">
        <v>8384</v>
      </c>
      <c r="F11" s="76"/>
      <c r="G11" s="76"/>
      <c r="H11" s="24">
        <v>1390</v>
      </c>
      <c r="J11" s="11" t="s">
        <v>92</v>
      </c>
      <c r="K11" s="11" t="s">
        <v>93</v>
      </c>
      <c r="L11" s="11" t="s">
        <v>94</v>
      </c>
      <c r="M11" s="10"/>
      <c r="N11" s="10"/>
      <c r="O11" s="10"/>
      <c r="P11" s="10"/>
      <c r="Q11" s="11" t="s">
        <v>92</v>
      </c>
      <c r="R11" s="11" t="s">
        <v>93</v>
      </c>
      <c r="S11" s="11" t="s">
        <v>94</v>
      </c>
      <c r="T11" s="10"/>
      <c r="U11" s="10"/>
      <c r="V11" s="10"/>
    </row>
    <row r="12" spans="1:22" ht="15.75">
      <c r="B12" s="74" t="s">
        <v>8</v>
      </c>
      <c r="C12" s="74"/>
      <c r="D12" s="74"/>
      <c r="E12" s="75">
        <v>230</v>
      </c>
      <c r="F12" s="76"/>
      <c r="G12" s="76"/>
      <c r="H12" s="23">
        <v>187</v>
      </c>
      <c r="J12" s="12"/>
      <c r="K12" s="13">
        <f>E9</f>
        <v>95</v>
      </c>
      <c r="L12" s="14">
        <f>H9</f>
        <v>77</v>
      </c>
      <c r="M12" s="10"/>
      <c r="N12" s="10"/>
      <c r="O12" s="10"/>
      <c r="P12" s="10"/>
      <c r="Q12" s="12"/>
      <c r="R12" s="13">
        <f>E24</f>
        <v>224</v>
      </c>
      <c r="S12" s="14">
        <f>H24</f>
        <v>205</v>
      </c>
      <c r="T12" s="10"/>
      <c r="U12" s="10"/>
      <c r="V12" s="10"/>
    </row>
    <row r="13" spans="1:22" ht="15.6" customHeight="1">
      <c r="B13" s="74" t="s">
        <v>11</v>
      </c>
      <c r="C13" s="74"/>
      <c r="D13" s="74"/>
      <c r="E13" s="75">
        <v>0</v>
      </c>
      <c r="F13" s="76"/>
      <c r="G13" s="76"/>
      <c r="H13" s="23">
        <v>35</v>
      </c>
      <c r="J13" s="11" t="s">
        <v>95</v>
      </c>
      <c r="K13" s="11" t="s">
        <v>96</v>
      </c>
      <c r="L13" s="11" t="s">
        <v>97</v>
      </c>
      <c r="M13" s="10"/>
      <c r="N13" s="10"/>
      <c r="O13" s="10"/>
      <c r="P13" s="10"/>
      <c r="Q13" s="11" t="s">
        <v>95</v>
      </c>
      <c r="R13" s="11" t="s">
        <v>96</v>
      </c>
      <c r="S13" s="11" t="s">
        <v>97</v>
      </c>
      <c r="T13" s="10"/>
      <c r="U13" s="10"/>
      <c r="V13" s="10"/>
    </row>
    <row r="14" spans="1:22" ht="15.6" customHeight="1">
      <c r="B14" s="74" t="s">
        <v>12</v>
      </c>
      <c r="C14" s="74"/>
      <c r="D14" s="74"/>
      <c r="E14" s="75">
        <v>772</v>
      </c>
      <c r="F14" s="76"/>
      <c r="G14" s="76"/>
      <c r="H14" s="23">
        <v>374</v>
      </c>
      <c r="J14" s="12"/>
      <c r="K14" s="13">
        <f>E10</f>
        <v>100</v>
      </c>
      <c r="L14" s="14">
        <f>H10</f>
        <v>84</v>
      </c>
      <c r="M14" s="10"/>
      <c r="N14" s="10"/>
      <c r="O14" s="10"/>
      <c r="P14" s="10"/>
      <c r="Q14" s="12"/>
      <c r="R14" s="13">
        <f>E25</f>
        <v>1549</v>
      </c>
      <c r="S14" s="14">
        <f>H25</f>
        <v>252</v>
      </c>
      <c r="T14" s="10"/>
      <c r="U14" s="10"/>
      <c r="V14" s="10"/>
    </row>
    <row r="15" spans="1:22" ht="15.6" customHeight="1">
      <c r="B15" s="74" t="s">
        <v>13</v>
      </c>
      <c r="C15" s="74"/>
      <c r="D15" s="74"/>
      <c r="E15" s="75">
        <v>441</v>
      </c>
      <c r="F15" s="76"/>
      <c r="G15" s="76"/>
      <c r="H15" s="23">
        <v>302</v>
      </c>
      <c r="J15" s="11" t="s">
        <v>98</v>
      </c>
      <c r="K15" s="11" t="s">
        <v>99</v>
      </c>
      <c r="L15" s="11" t="s">
        <v>100</v>
      </c>
      <c r="M15" s="10"/>
      <c r="N15" s="10"/>
      <c r="O15" s="10"/>
      <c r="P15" s="10"/>
      <c r="Q15" s="11" t="s">
        <v>98</v>
      </c>
      <c r="R15" s="11" t="s">
        <v>99</v>
      </c>
      <c r="S15" s="11" t="s">
        <v>100</v>
      </c>
      <c r="T15" s="10"/>
      <c r="U15" s="10"/>
      <c r="V15" s="10"/>
    </row>
    <row r="16" spans="1:22" ht="15.6" customHeight="1">
      <c r="B16" s="74" t="s">
        <v>14</v>
      </c>
      <c r="C16" s="74"/>
      <c r="D16" s="74"/>
      <c r="E16" s="76">
        <v>11</v>
      </c>
      <c r="F16" s="76"/>
      <c r="G16" s="76"/>
      <c r="H16" s="23">
        <v>16</v>
      </c>
      <c r="J16" s="12"/>
      <c r="K16" s="13">
        <f>E12</f>
        <v>230</v>
      </c>
      <c r="L16" s="14">
        <f>H12</f>
        <v>187</v>
      </c>
      <c r="M16" s="10"/>
      <c r="N16" s="10"/>
      <c r="O16" s="10"/>
      <c r="P16" s="10"/>
      <c r="Q16" s="12"/>
      <c r="R16" s="13">
        <f>E27</f>
        <v>2120</v>
      </c>
      <c r="S16" s="14">
        <f>H27</f>
        <v>402</v>
      </c>
      <c r="T16" s="10"/>
      <c r="U16" s="10"/>
      <c r="V16" s="10"/>
    </row>
    <row r="17" spans="2:22" ht="15.6" customHeight="1">
      <c r="B17" s="74" t="s">
        <v>15</v>
      </c>
      <c r="C17" s="74"/>
      <c r="D17" s="74"/>
      <c r="E17" s="75">
        <v>149</v>
      </c>
      <c r="F17" s="76"/>
      <c r="G17" s="76"/>
      <c r="H17" s="23">
        <v>172</v>
      </c>
      <c r="J17" s="11" t="s">
        <v>101</v>
      </c>
      <c r="K17" s="11" t="s">
        <v>102</v>
      </c>
      <c r="L17" s="11" t="s">
        <v>103</v>
      </c>
      <c r="M17" s="10"/>
      <c r="N17" s="10"/>
      <c r="O17" s="10"/>
      <c r="P17" s="10"/>
      <c r="Q17" s="11" t="s">
        <v>101</v>
      </c>
      <c r="R17" s="11" t="s">
        <v>102</v>
      </c>
      <c r="S17" s="11" t="s">
        <v>103</v>
      </c>
      <c r="T17" s="10"/>
      <c r="U17" s="10"/>
      <c r="V17" s="10"/>
    </row>
    <row r="18" spans="2:22" ht="15.6" customHeight="1">
      <c r="B18" s="74" t="s">
        <v>53</v>
      </c>
      <c r="C18" s="74"/>
      <c r="D18" s="74"/>
      <c r="E18" s="75">
        <v>86274</v>
      </c>
      <c r="F18" s="76"/>
      <c r="G18" s="76"/>
      <c r="H18" s="24">
        <v>2460</v>
      </c>
      <c r="J18" s="12"/>
      <c r="K18" s="13">
        <f>E13</f>
        <v>0</v>
      </c>
      <c r="L18" s="14">
        <f>H13</f>
        <v>35</v>
      </c>
      <c r="M18" s="10"/>
      <c r="N18" s="10"/>
      <c r="O18" s="10"/>
      <c r="P18" s="10"/>
      <c r="Q18" s="12"/>
      <c r="R18" s="13">
        <f>E28</f>
        <v>674</v>
      </c>
      <c r="S18" s="14">
        <f>H28</f>
        <v>477</v>
      </c>
      <c r="T18" s="10"/>
      <c r="U18" s="10"/>
      <c r="V18" s="10"/>
    </row>
    <row r="19" spans="2:22" ht="15.6" customHeight="1">
      <c r="B19" s="74" t="s">
        <v>10</v>
      </c>
      <c r="C19" s="74"/>
      <c r="D19" s="74"/>
      <c r="E19" s="75">
        <v>43924</v>
      </c>
      <c r="F19" s="76"/>
      <c r="G19" s="76"/>
      <c r="H19" s="24">
        <v>1444</v>
      </c>
      <c r="J19" s="11" t="s">
        <v>104</v>
      </c>
      <c r="K19" s="11" t="s">
        <v>105</v>
      </c>
      <c r="L19" s="11" t="s">
        <v>106</v>
      </c>
      <c r="M19" s="10"/>
      <c r="N19" s="10"/>
      <c r="O19" s="10"/>
      <c r="P19" s="10"/>
      <c r="Q19" s="11" t="s">
        <v>104</v>
      </c>
      <c r="R19" s="11" t="s">
        <v>105</v>
      </c>
      <c r="S19" s="11" t="s">
        <v>106</v>
      </c>
      <c r="T19" s="10"/>
      <c r="U19" s="10"/>
      <c r="V19" s="10"/>
    </row>
    <row r="20" spans="2:22" ht="15.75">
      <c r="B20" s="74" t="s">
        <v>8</v>
      </c>
      <c r="C20" s="74"/>
      <c r="D20" s="74"/>
      <c r="E20" s="75">
        <v>2554</v>
      </c>
      <c r="F20" s="76"/>
      <c r="G20" s="76"/>
      <c r="H20" s="23">
        <v>518</v>
      </c>
      <c r="J20" s="12"/>
      <c r="K20" s="13">
        <f>E14</f>
        <v>772</v>
      </c>
      <c r="L20" s="14">
        <f>H14</f>
        <v>374</v>
      </c>
      <c r="M20" s="10"/>
      <c r="N20" s="10"/>
      <c r="O20" s="10"/>
      <c r="P20" s="10"/>
      <c r="Q20" s="12"/>
      <c r="R20" s="13">
        <f>E29</f>
        <v>2281</v>
      </c>
      <c r="S20" s="14">
        <f>H29</f>
        <v>496</v>
      </c>
      <c r="T20" s="10"/>
      <c r="U20" s="10"/>
      <c r="V20" s="10"/>
    </row>
    <row r="21" spans="2:22" ht="15.6" customHeight="1">
      <c r="B21" s="74" t="s">
        <v>11</v>
      </c>
      <c r="C21" s="74"/>
      <c r="D21" s="74"/>
      <c r="E21" s="75">
        <v>220</v>
      </c>
      <c r="F21" s="76"/>
      <c r="G21" s="76"/>
      <c r="H21" s="23">
        <v>111</v>
      </c>
      <c r="J21" s="11" t="s">
        <v>107</v>
      </c>
      <c r="K21" s="11" t="s">
        <v>108</v>
      </c>
      <c r="L21" s="11" t="s">
        <v>109</v>
      </c>
      <c r="M21" s="10"/>
      <c r="N21" s="10"/>
      <c r="O21" s="10"/>
      <c r="P21" s="10"/>
      <c r="Q21" s="11" t="s">
        <v>107</v>
      </c>
      <c r="R21" s="11" t="s">
        <v>108</v>
      </c>
      <c r="S21" s="11" t="s">
        <v>109</v>
      </c>
      <c r="T21" s="10"/>
      <c r="U21" s="10"/>
      <c r="V21" s="10"/>
    </row>
    <row r="22" spans="2:22" ht="15.6" customHeight="1">
      <c r="B22" s="74" t="s">
        <v>12</v>
      </c>
      <c r="C22" s="74"/>
      <c r="D22" s="74"/>
      <c r="E22" s="75">
        <v>2786</v>
      </c>
      <c r="F22" s="76"/>
      <c r="G22" s="76"/>
      <c r="H22" s="23">
        <v>544</v>
      </c>
      <c r="J22" s="12"/>
      <c r="K22" s="13">
        <f>E15</f>
        <v>441</v>
      </c>
      <c r="L22" s="14">
        <f>H15</f>
        <v>302</v>
      </c>
      <c r="M22" s="10"/>
      <c r="N22" s="10"/>
      <c r="O22" s="10"/>
      <c r="Q22" s="12"/>
      <c r="R22" s="13">
        <f>E30</f>
        <v>1513</v>
      </c>
      <c r="S22" s="14">
        <f>H30</f>
        <v>468</v>
      </c>
      <c r="T22" s="10"/>
      <c r="U22" s="10"/>
      <c r="V22" s="10"/>
    </row>
    <row r="23" spans="2:22" ht="15.6" customHeight="1">
      <c r="B23" s="74" t="s">
        <v>13</v>
      </c>
      <c r="C23" s="74"/>
      <c r="D23" s="74"/>
      <c r="E23" s="75">
        <v>2016</v>
      </c>
      <c r="F23" s="76"/>
      <c r="G23" s="76"/>
      <c r="H23" s="23">
        <v>477</v>
      </c>
      <c r="J23" s="11" t="s">
        <v>104</v>
      </c>
      <c r="K23" s="11" t="s">
        <v>110</v>
      </c>
      <c r="L23" s="11" t="s">
        <v>111</v>
      </c>
      <c r="Q23" s="11" t="s">
        <v>104</v>
      </c>
      <c r="R23" s="11" t="s">
        <v>110</v>
      </c>
      <c r="S23" s="11" t="s">
        <v>111</v>
      </c>
    </row>
    <row r="24" spans="2:22" ht="15.6" customHeight="1">
      <c r="B24" s="74" t="s">
        <v>14</v>
      </c>
      <c r="C24" s="74"/>
      <c r="D24" s="74"/>
      <c r="E24" s="75">
        <v>224</v>
      </c>
      <c r="F24" s="76"/>
      <c r="G24" s="76"/>
      <c r="H24" s="23">
        <v>205</v>
      </c>
      <c r="J24" s="12"/>
      <c r="K24" s="13">
        <f>E16</f>
        <v>11</v>
      </c>
      <c r="L24" s="14">
        <f>H16</f>
        <v>16</v>
      </c>
      <c r="Q24" s="12"/>
      <c r="R24" s="13">
        <f>E31</f>
        <v>539</v>
      </c>
      <c r="S24" s="14">
        <f>H31</f>
        <v>286</v>
      </c>
    </row>
    <row r="25" spans="2:22" ht="15.6" customHeight="1">
      <c r="B25" s="74" t="s">
        <v>15</v>
      </c>
      <c r="C25" s="74"/>
      <c r="D25" s="74"/>
      <c r="E25" s="75">
        <v>1549</v>
      </c>
      <c r="F25" s="76"/>
      <c r="G25" s="76"/>
      <c r="H25" s="23">
        <v>252</v>
      </c>
      <c r="J25" s="11" t="s">
        <v>107</v>
      </c>
      <c r="K25" s="11" t="s">
        <v>112</v>
      </c>
      <c r="L25" s="11" t="s">
        <v>113</v>
      </c>
      <c r="Q25" s="11" t="s">
        <v>107</v>
      </c>
      <c r="R25" s="11" t="s">
        <v>112</v>
      </c>
      <c r="S25" s="11" t="s">
        <v>113</v>
      </c>
    </row>
    <row r="26" spans="2:22" ht="15.6" customHeight="1">
      <c r="B26" s="74" t="s">
        <v>16</v>
      </c>
      <c r="C26" s="74"/>
      <c r="D26" s="74"/>
      <c r="E26" s="75">
        <v>42350</v>
      </c>
      <c r="F26" s="76"/>
      <c r="G26" s="76"/>
      <c r="H26" s="24">
        <v>1729</v>
      </c>
      <c r="J26" s="12"/>
      <c r="K26" s="13">
        <f>E17</f>
        <v>149</v>
      </c>
      <c r="L26" s="14">
        <f>H17</f>
        <v>172</v>
      </c>
      <c r="Q26" s="12"/>
      <c r="R26" s="13">
        <f>E32</f>
        <v>865</v>
      </c>
      <c r="S26" s="14">
        <f>H32</f>
        <v>277</v>
      </c>
    </row>
    <row r="27" spans="2:22">
      <c r="B27" s="74" t="s">
        <v>8</v>
      </c>
      <c r="C27" s="74"/>
      <c r="D27" s="74"/>
      <c r="E27" s="75">
        <v>2120</v>
      </c>
      <c r="F27" s="76"/>
      <c r="G27" s="76"/>
      <c r="H27" s="23">
        <v>402</v>
      </c>
    </row>
    <row r="28" spans="2:22" ht="13.9" customHeight="1">
      <c r="B28" s="74" t="s">
        <v>11</v>
      </c>
      <c r="C28" s="74"/>
      <c r="D28" s="74"/>
      <c r="E28" s="75">
        <v>674</v>
      </c>
      <c r="F28" s="76"/>
      <c r="G28" s="76"/>
      <c r="H28" s="23">
        <v>477</v>
      </c>
      <c r="M28" t="s">
        <v>117</v>
      </c>
      <c r="N28" t="s">
        <v>6</v>
      </c>
      <c r="O28" t="s">
        <v>118</v>
      </c>
      <c r="P28" t="s">
        <v>6</v>
      </c>
    </row>
    <row r="29" spans="2:22" ht="13.9" customHeight="1">
      <c r="B29" s="74" t="s">
        <v>12</v>
      </c>
      <c r="C29" s="74"/>
      <c r="D29" s="74"/>
      <c r="E29" s="75">
        <v>2281</v>
      </c>
      <c r="F29" s="76"/>
      <c r="G29" s="76"/>
      <c r="H29" s="23">
        <v>496</v>
      </c>
      <c r="M29">
        <f>U4</f>
        <v>17341</v>
      </c>
      <c r="N29">
        <f>V4</f>
        <v>1386.4836818368979</v>
      </c>
      <c r="O29">
        <f>N4</f>
        <v>3445</v>
      </c>
      <c r="P29">
        <f>O4</f>
        <v>822.01399014858623</v>
      </c>
    </row>
    <row r="30" spans="2:22" ht="13.9" customHeight="1">
      <c r="B30" s="74" t="s">
        <v>13</v>
      </c>
      <c r="C30" s="74"/>
      <c r="D30" s="74"/>
      <c r="E30" s="75">
        <v>1513</v>
      </c>
      <c r="F30" s="76"/>
      <c r="G30" s="76"/>
      <c r="H30" s="23">
        <v>468</v>
      </c>
    </row>
    <row r="31" spans="2:22" ht="13.9" customHeight="1">
      <c r="B31" s="74" t="s">
        <v>14</v>
      </c>
      <c r="C31" s="74"/>
      <c r="D31" s="74"/>
      <c r="E31" s="75">
        <v>539</v>
      </c>
      <c r="F31" s="76"/>
      <c r="G31" s="76"/>
      <c r="H31" s="23">
        <v>286</v>
      </c>
    </row>
    <row r="32" spans="2:22" ht="13.9" customHeight="1">
      <c r="B32" s="74" t="s">
        <v>15</v>
      </c>
      <c r="C32" s="74"/>
      <c r="D32" s="74"/>
      <c r="E32" s="75">
        <v>865</v>
      </c>
      <c r="F32" s="76"/>
      <c r="G32" s="76"/>
      <c r="H32" s="23">
        <v>277</v>
      </c>
    </row>
    <row r="33" spans="1:22" ht="13.9" customHeight="1"/>
    <row r="36" spans="1:22">
      <c r="A36" s="2">
        <v>2022</v>
      </c>
      <c r="J36" s="35" t="s">
        <v>54</v>
      </c>
      <c r="K36" s="35"/>
      <c r="L36" s="35"/>
      <c r="M36" s="35"/>
      <c r="N36" s="77"/>
      <c r="O36" s="77"/>
      <c r="P36" s="25"/>
      <c r="Q36" s="35" t="s">
        <v>55</v>
      </c>
      <c r="R36" s="35"/>
      <c r="S36" s="35"/>
      <c r="T36" s="77"/>
      <c r="U36" s="77"/>
      <c r="V36" s="77"/>
    </row>
    <row r="37" spans="1:22" ht="15.75">
      <c r="B37" s="85" t="s">
        <v>7</v>
      </c>
      <c r="C37" s="86"/>
      <c r="D37" s="87"/>
      <c r="E37" s="79">
        <v>101911</v>
      </c>
      <c r="F37" s="80"/>
      <c r="G37" s="81"/>
      <c r="H37" s="23">
        <v>2086</v>
      </c>
      <c r="J37" s="11" t="s">
        <v>78</v>
      </c>
      <c r="K37" s="11" t="s">
        <v>79</v>
      </c>
      <c r="L37" s="11" t="s">
        <v>80</v>
      </c>
      <c r="M37" s="10"/>
      <c r="N37" s="10" t="s">
        <v>81</v>
      </c>
      <c r="O37" s="11" t="s">
        <v>82</v>
      </c>
      <c r="P37" s="16"/>
      <c r="Q37" s="11" t="s">
        <v>78</v>
      </c>
      <c r="R37" s="11" t="s">
        <v>79</v>
      </c>
      <c r="S37" s="11" t="s">
        <v>80</v>
      </c>
      <c r="T37" s="10"/>
      <c r="U37" s="10" t="s">
        <v>81</v>
      </c>
      <c r="V37" s="11" t="s">
        <v>82</v>
      </c>
    </row>
    <row r="38" spans="1:22" ht="15.75">
      <c r="B38" s="85" t="s">
        <v>9</v>
      </c>
      <c r="C38" s="86"/>
      <c r="D38" s="87"/>
      <c r="E38" s="79">
        <v>17261</v>
      </c>
      <c r="F38" s="80"/>
      <c r="G38" s="81"/>
      <c r="H38" s="24">
        <v>1732</v>
      </c>
      <c r="J38" s="12"/>
      <c r="K38" s="13">
        <f>E40</f>
        <v>596</v>
      </c>
      <c r="L38" s="14">
        <f>H40</f>
        <v>285</v>
      </c>
      <c r="M38" s="15"/>
      <c r="N38" s="16">
        <f>K38+K40+K42+K44+K46+K48+K50+K52+K54+K56+K58+K60</f>
        <v>4840</v>
      </c>
      <c r="O38" s="16">
        <f>SQRT(((L38)^2)+((L40)^2)+((L42)^2)+((L44)^2)+((L46)^2)+((L48)^2)+((L50)^2)+((L52)^2)+((L54)^2)+((L56)^2)+((L58)^2)+((L60)^2))</f>
        <v>788.25313193161492</v>
      </c>
      <c r="P38" s="10"/>
      <c r="Q38" s="12"/>
      <c r="R38" s="13">
        <f>E55</f>
        <v>2573</v>
      </c>
      <c r="S38" s="14">
        <f>H55</f>
        <v>390</v>
      </c>
      <c r="T38" s="15"/>
      <c r="U38" s="16">
        <f>R38+R40+R42+R44+R46+R48+R50+R52+R54+R56+R58+R60</f>
        <v>17396</v>
      </c>
      <c r="V38" s="16">
        <f>SQRT(((S38)^2)+((S40)^2)+((S42)^2)+((S44)^2)+((S46)^2)+((S48)^2)+((S50)^2)+((S52)^2)+((S54)^2)+((S56)^2)+((S58)^2)+((S60)^2))</f>
        <v>1251.444365523294</v>
      </c>
    </row>
    <row r="39" spans="1:22" ht="15.6" customHeight="1">
      <c r="B39" s="85" t="s">
        <v>10</v>
      </c>
      <c r="C39" s="86"/>
      <c r="D39" s="87"/>
      <c r="E39" s="79">
        <v>8333</v>
      </c>
      <c r="F39" s="80"/>
      <c r="G39" s="81"/>
      <c r="H39" s="24">
        <v>938</v>
      </c>
      <c r="J39" s="11" t="s">
        <v>83</v>
      </c>
      <c r="K39" s="11" t="s">
        <v>84</v>
      </c>
      <c r="L39" s="11" t="s">
        <v>85</v>
      </c>
      <c r="M39" s="10"/>
      <c r="N39" s="10"/>
      <c r="O39" s="10"/>
      <c r="P39" s="10"/>
      <c r="Q39" s="11" t="s">
        <v>83</v>
      </c>
      <c r="R39" s="11" t="s">
        <v>84</v>
      </c>
      <c r="S39" s="11" t="s">
        <v>85</v>
      </c>
      <c r="T39" s="10"/>
      <c r="U39" s="10"/>
      <c r="V39" s="10"/>
    </row>
    <row r="40" spans="1:22" ht="15.75">
      <c r="B40" s="85" t="s">
        <v>8</v>
      </c>
      <c r="C40" s="86"/>
      <c r="D40" s="87"/>
      <c r="E40" s="79">
        <v>596</v>
      </c>
      <c r="F40" s="80"/>
      <c r="G40" s="81"/>
      <c r="H40" s="23">
        <v>285</v>
      </c>
      <c r="J40" s="12"/>
      <c r="K40" s="13">
        <f>E41</f>
        <v>91</v>
      </c>
      <c r="L40" s="14">
        <f>H41</f>
        <v>76</v>
      </c>
      <c r="M40" s="10"/>
      <c r="N40" s="10"/>
      <c r="O40" s="10"/>
      <c r="P40" s="10"/>
      <c r="Q40" s="12"/>
      <c r="R40" s="13">
        <f>E56</f>
        <v>210</v>
      </c>
      <c r="S40" s="14">
        <f>H56</f>
        <v>125</v>
      </c>
      <c r="T40" s="10"/>
      <c r="U40" s="10"/>
      <c r="V40" s="10"/>
    </row>
    <row r="41" spans="1:22" ht="15.6" customHeight="1">
      <c r="B41" s="85" t="s">
        <v>11</v>
      </c>
      <c r="C41" s="86"/>
      <c r="D41" s="87"/>
      <c r="E41" s="79">
        <v>91</v>
      </c>
      <c r="F41" s="80"/>
      <c r="G41" s="81"/>
      <c r="H41" s="23">
        <v>76</v>
      </c>
      <c r="J41" s="11" t="s">
        <v>86</v>
      </c>
      <c r="K41" s="11" t="s">
        <v>87</v>
      </c>
      <c r="L41" s="11" t="s">
        <v>88</v>
      </c>
      <c r="M41" s="10"/>
      <c r="N41" s="10"/>
      <c r="O41" s="10"/>
      <c r="P41" s="10"/>
      <c r="Q41" s="11" t="s">
        <v>86</v>
      </c>
      <c r="R41" s="11" t="s">
        <v>87</v>
      </c>
      <c r="S41" s="11" t="s">
        <v>88</v>
      </c>
      <c r="T41" s="10"/>
      <c r="U41" s="10"/>
      <c r="V41" s="10"/>
    </row>
    <row r="42" spans="1:22" ht="15.6" customHeight="1">
      <c r="B42" s="85" t="s">
        <v>12</v>
      </c>
      <c r="C42" s="86"/>
      <c r="D42" s="87"/>
      <c r="E42" s="79">
        <v>945</v>
      </c>
      <c r="F42" s="80"/>
      <c r="G42" s="81"/>
      <c r="H42" s="23">
        <v>465</v>
      </c>
      <c r="J42" s="12"/>
      <c r="K42" s="13">
        <f>E42</f>
        <v>945</v>
      </c>
      <c r="L42" s="14">
        <f>H42</f>
        <v>465</v>
      </c>
      <c r="M42" s="10"/>
      <c r="N42" s="10"/>
      <c r="O42" s="10"/>
      <c r="P42" s="10"/>
      <c r="Q42" s="12"/>
      <c r="R42" s="13">
        <f>E57</f>
        <v>3058</v>
      </c>
      <c r="S42" s="14">
        <f>H57</f>
        <v>566</v>
      </c>
      <c r="T42" s="10"/>
      <c r="U42" s="10"/>
      <c r="V42" s="10"/>
    </row>
    <row r="43" spans="1:22" ht="15.6" customHeight="1">
      <c r="B43" s="85" t="s">
        <v>13</v>
      </c>
      <c r="C43" s="86"/>
      <c r="D43" s="87"/>
      <c r="E43" s="79">
        <v>527</v>
      </c>
      <c r="F43" s="80"/>
      <c r="G43" s="81"/>
      <c r="H43" s="23">
        <v>280</v>
      </c>
      <c r="J43" s="11" t="s">
        <v>89</v>
      </c>
      <c r="K43" s="11" t="s">
        <v>90</v>
      </c>
      <c r="L43" s="11" t="s">
        <v>91</v>
      </c>
      <c r="M43" s="10"/>
      <c r="N43" s="10"/>
      <c r="O43" s="10"/>
      <c r="P43" s="10"/>
      <c r="Q43" s="11" t="s">
        <v>89</v>
      </c>
      <c r="R43" s="11" t="s">
        <v>90</v>
      </c>
      <c r="S43" s="11" t="s">
        <v>91</v>
      </c>
      <c r="T43" s="10"/>
      <c r="U43" s="10"/>
      <c r="V43" s="10"/>
    </row>
    <row r="44" spans="1:22" ht="15.6" customHeight="1">
      <c r="B44" s="85" t="s">
        <v>14</v>
      </c>
      <c r="C44" s="86"/>
      <c r="D44" s="87"/>
      <c r="E44" s="82">
        <v>45</v>
      </c>
      <c r="F44" s="83"/>
      <c r="G44" s="84"/>
      <c r="H44" s="23">
        <v>35</v>
      </c>
      <c r="J44" s="12"/>
      <c r="K44" s="13">
        <f>E43</f>
        <v>527</v>
      </c>
      <c r="L44" s="14">
        <f>H43</f>
        <v>280</v>
      </c>
      <c r="M44" s="10"/>
      <c r="N44" s="10"/>
      <c r="O44" s="10"/>
      <c r="P44" s="10"/>
      <c r="Q44" s="12"/>
      <c r="R44" s="13">
        <f>E58</f>
        <v>1681</v>
      </c>
      <c r="S44" s="14">
        <f>H58</f>
        <v>430</v>
      </c>
      <c r="T44" s="10"/>
      <c r="U44" s="10"/>
      <c r="V44" s="10"/>
    </row>
    <row r="45" spans="1:22" ht="15.6" customHeight="1">
      <c r="B45" s="85" t="s">
        <v>15</v>
      </c>
      <c r="C45" s="86"/>
      <c r="D45" s="87"/>
      <c r="E45" s="79">
        <v>342</v>
      </c>
      <c r="F45" s="80"/>
      <c r="G45" s="81"/>
      <c r="H45" s="23">
        <v>184</v>
      </c>
      <c r="J45" s="11" t="s">
        <v>92</v>
      </c>
      <c r="K45" s="11" t="s">
        <v>93</v>
      </c>
      <c r="L45" s="11" t="s">
        <v>94</v>
      </c>
      <c r="M45" s="10"/>
      <c r="N45" s="10"/>
      <c r="O45" s="10"/>
      <c r="P45" s="10"/>
      <c r="Q45" s="11" t="s">
        <v>92</v>
      </c>
      <c r="R45" s="11" t="s">
        <v>93</v>
      </c>
      <c r="S45" s="11" t="s">
        <v>94</v>
      </c>
      <c r="T45" s="10"/>
      <c r="U45" s="10"/>
      <c r="V45" s="10"/>
    </row>
    <row r="46" spans="1:22" ht="15.6" customHeight="1">
      <c r="B46" s="85" t="s">
        <v>16</v>
      </c>
      <c r="C46" s="86"/>
      <c r="D46" s="87"/>
      <c r="E46" s="79">
        <v>8928</v>
      </c>
      <c r="F46" s="80"/>
      <c r="G46" s="81"/>
      <c r="H46" s="24">
        <v>1219</v>
      </c>
      <c r="J46" s="12"/>
      <c r="K46" s="13">
        <f>E44</f>
        <v>45</v>
      </c>
      <c r="L46" s="14">
        <f>H44</f>
        <v>35</v>
      </c>
      <c r="M46" s="10"/>
      <c r="N46" s="10"/>
      <c r="O46" s="10"/>
      <c r="P46" s="10"/>
      <c r="Q46" s="12"/>
      <c r="R46" s="13">
        <f>E59</f>
        <v>154</v>
      </c>
      <c r="S46" s="14">
        <f>H59</f>
        <v>180</v>
      </c>
      <c r="T46" s="10"/>
      <c r="U46" s="10"/>
      <c r="V46" s="10"/>
    </row>
    <row r="47" spans="1:22" ht="15.75">
      <c r="B47" s="85" t="s">
        <v>8</v>
      </c>
      <c r="C47" s="86"/>
      <c r="D47" s="87"/>
      <c r="E47" s="79">
        <v>591</v>
      </c>
      <c r="F47" s="80"/>
      <c r="G47" s="81"/>
      <c r="H47" s="23">
        <v>233</v>
      </c>
      <c r="J47" s="11" t="s">
        <v>95</v>
      </c>
      <c r="K47" s="11" t="s">
        <v>96</v>
      </c>
      <c r="L47" s="11" t="s">
        <v>97</v>
      </c>
      <c r="M47" s="10"/>
      <c r="N47" s="10"/>
      <c r="O47" s="10"/>
      <c r="P47" s="10"/>
      <c r="Q47" s="11" t="s">
        <v>95</v>
      </c>
      <c r="R47" s="11" t="s">
        <v>96</v>
      </c>
      <c r="S47" s="11" t="s">
        <v>97</v>
      </c>
      <c r="T47" s="10"/>
      <c r="U47" s="10"/>
      <c r="V47" s="10"/>
    </row>
    <row r="48" spans="1:22" ht="15.6" customHeight="1">
      <c r="B48" s="85" t="s">
        <v>11</v>
      </c>
      <c r="C48" s="86"/>
      <c r="D48" s="87"/>
      <c r="E48" s="79">
        <v>98</v>
      </c>
      <c r="F48" s="80"/>
      <c r="G48" s="81"/>
      <c r="H48" s="23">
        <v>100</v>
      </c>
      <c r="J48" s="12"/>
      <c r="K48" s="13">
        <f>E45</f>
        <v>342</v>
      </c>
      <c r="L48" s="14">
        <f>H45</f>
        <v>184</v>
      </c>
      <c r="M48" s="10"/>
      <c r="N48" s="10"/>
      <c r="O48" s="10"/>
      <c r="P48" s="10"/>
      <c r="Q48" s="12"/>
      <c r="R48" s="13">
        <f>E60</f>
        <v>1457</v>
      </c>
      <c r="S48" s="14">
        <f>H60</f>
        <v>228</v>
      </c>
      <c r="T48" s="10"/>
      <c r="U48" s="10"/>
      <c r="V48" s="10"/>
    </row>
    <row r="49" spans="2:22" ht="15.6" customHeight="1">
      <c r="B49" s="85" t="s">
        <v>12</v>
      </c>
      <c r="C49" s="86"/>
      <c r="D49" s="87"/>
      <c r="E49" s="79">
        <v>862</v>
      </c>
      <c r="F49" s="80"/>
      <c r="G49" s="81"/>
      <c r="H49" s="23">
        <v>275</v>
      </c>
      <c r="J49" s="11" t="s">
        <v>98</v>
      </c>
      <c r="K49" s="11" t="s">
        <v>99</v>
      </c>
      <c r="L49" s="11" t="s">
        <v>100</v>
      </c>
      <c r="M49" s="10"/>
      <c r="N49" s="10"/>
      <c r="O49" s="10"/>
      <c r="P49" s="10"/>
      <c r="Q49" s="11" t="s">
        <v>98</v>
      </c>
      <c r="R49" s="11" t="s">
        <v>99</v>
      </c>
      <c r="S49" s="11" t="s">
        <v>100</v>
      </c>
      <c r="T49" s="10"/>
      <c r="U49" s="10"/>
      <c r="V49" s="10"/>
    </row>
    <row r="50" spans="2:22" ht="15.6" customHeight="1">
      <c r="B50" s="85" t="s">
        <v>13</v>
      </c>
      <c r="C50" s="86"/>
      <c r="D50" s="87"/>
      <c r="E50" s="79">
        <v>578</v>
      </c>
      <c r="F50" s="80"/>
      <c r="G50" s="81"/>
      <c r="H50" s="23">
        <v>221</v>
      </c>
      <c r="J50" s="12"/>
      <c r="K50" s="13">
        <f>E47</f>
        <v>591</v>
      </c>
      <c r="L50" s="14">
        <f>H47</f>
        <v>233</v>
      </c>
      <c r="M50" s="10"/>
      <c r="N50" s="10"/>
      <c r="O50" s="10"/>
      <c r="P50" s="10"/>
      <c r="Q50" s="12"/>
      <c r="R50" s="13">
        <f>E62</f>
        <v>2332</v>
      </c>
      <c r="S50" s="14">
        <f>H62</f>
        <v>379</v>
      </c>
      <c r="T50" s="10"/>
      <c r="U50" s="10"/>
      <c r="V50" s="10"/>
    </row>
    <row r="51" spans="2:22" ht="15.6" customHeight="1">
      <c r="B51" s="85" t="s">
        <v>14</v>
      </c>
      <c r="C51" s="86"/>
      <c r="D51" s="87"/>
      <c r="E51" s="82">
        <v>10</v>
      </c>
      <c r="F51" s="83"/>
      <c r="G51" s="84"/>
      <c r="H51" s="23">
        <v>16</v>
      </c>
      <c r="J51" s="11" t="s">
        <v>101</v>
      </c>
      <c r="K51" s="11" t="s">
        <v>102</v>
      </c>
      <c r="L51" s="11" t="s">
        <v>103</v>
      </c>
      <c r="M51" s="10"/>
      <c r="N51" s="10"/>
      <c r="O51" s="10"/>
      <c r="P51" s="10"/>
      <c r="Q51" s="11" t="s">
        <v>101</v>
      </c>
      <c r="R51" s="11" t="s">
        <v>102</v>
      </c>
      <c r="S51" s="11" t="s">
        <v>103</v>
      </c>
      <c r="T51" s="10"/>
      <c r="U51" s="10"/>
      <c r="V51" s="10"/>
    </row>
    <row r="52" spans="2:22" ht="15.6" customHeight="1">
      <c r="B52" s="85" t="s">
        <v>15</v>
      </c>
      <c r="C52" s="86"/>
      <c r="D52" s="87"/>
      <c r="E52" s="79">
        <v>155</v>
      </c>
      <c r="F52" s="80"/>
      <c r="G52" s="81"/>
      <c r="H52" s="23">
        <v>125</v>
      </c>
      <c r="J52" s="12"/>
      <c r="K52" s="13">
        <f>E48</f>
        <v>98</v>
      </c>
      <c r="L52" s="14">
        <f>H48</f>
        <v>100</v>
      </c>
      <c r="M52" s="10"/>
      <c r="N52" s="10"/>
      <c r="O52" s="10"/>
      <c r="P52" s="10"/>
      <c r="Q52" s="12"/>
      <c r="R52" s="13">
        <f>E63</f>
        <v>720</v>
      </c>
      <c r="S52" s="14">
        <f>H63</f>
        <v>482</v>
      </c>
      <c r="T52" s="10"/>
      <c r="U52" s="10"/>
      <c r="V52" s="10"/>
    </row>
    <row r="53" spans="2:22" ht="15.6" customHeight="1">
      <c r="B53" s="85" t="s">
        <v>53</v>
      </c>
      <c r="C53" s="86"/>
      <c r="D53" s="87"/>
      <c r="E53" s="79">
        <v>84650</v>
      </c>
      <c r="F53" s="80"/>
      <c r="G53" s="81"/>
      <c r="H53" s="24">
        <v>2522</v>
      </c>
      <c r="J53" s="11" t="s">
        <v>104</v>
      </c>
      <c r="K53" s="11" t="s">
        <v>105</v>
      </c>
      <c r="L53" s="11" t="s">
        <v>106</v>
      </c>
      <c r="M53" s="10"/>
      <c r="N53" s="10"/>
      <c r="O53" s="10"/>
      <c r="P53" s="10"/>
      <c r="Q53" s="11" t="s">
        <v>104</v>
      </c>
      <c r="R53" s="11" t="s">
        <v>105</v>
      </c>
      <c r="S53" s="11" t="s">
        <v>106</v>
      </c>
      <c r="T53" s="10"/>
      <c r="U53" s="10"/>
      <c r="V53" s="10"/>
    </row>
    <row r="54" spans="2:22" ht="15.6" customHeight="1">
      <c r="B54" s="85" t="s">
        <v>10</v>
      </c>
      <c r="C54" s="86"/>
      <c r="D54" s="87"/>
      <c r="E54" s="79">
        <v>42757</v>
      </c>
      <c r="F54" s="80"/>
      <c r="G54" s="81"/>
      <c r="H54" s="24">
        <v>1357</v>
      </c>
      <c r="J54" s="12"/>
      <c r="K54" s="13">
        <f>E49</f>
        <v>862</v>
      </c>
      <c r="L54" s="14">
        <f>H49</f>
        <v>275</v>
      </c>
      <c r="M54" s="10"/>
      <c r="N54" s="10"/>
      <c r="O54" s="10"/>
      <c r="P54" s="10"/>
      <c r="Q54" s="12"/>
      <c r="R54" s="13">
        <f>E64</f>
        <v>2110</v>
      </c>
      <c r="S54" s="14">
        <f>H64</f>
        <v>410</v>
      </c>
      <c r="T54" s="10"/>
      <c r="U54" s="10"/>
      <c r="V54" s="10"/>
    </row>
    <row r="55" spans="2:22" ht="15.75">
      <c r="B55" s="85" t="s">
        <v>8</v>
      </c>
      <c r="C55" s="86"/>
      <c r="D55" s="87"/>
      <c r="E55" s="79">
        <v>2573</v>
      </c>
      <c r="F55" s="80"/>
      <c r="G55" s="81"/>
      <c r="H55" s="23">
        <v>390</v>
      </c>
      <c r="J55" s="11" t="s">
        <v>107</v>
      </c>
      <c r="K55" s="11" t="s">
        <v>108</v>
      </c>
      <c r="L55" s="11" t="s">
        <v>109</v>
      </c>
      <c r="M55" s="10"/>
      <c r="N55" s="10"/>
      <c r="O55" s="10"/>
      <c r="P55" s="10"/>
      <c r="Q55" s="11" t="s">
        <v>107</v>
      </c>
      <c r="R55" s="11" t="s">
        <v>108</v>
      </c>
      <c r="S55" s="11" t="s">
        <v>109</v>
      </c>
      <c r="T55" s="10"/>
      <c r="U55" s="10"/>
      <c r="V55" s="10"/>
    </row>
    <row r="56" spans="2:22" ht="15.6" customHeight="1">
      <c r="B56" s="85" t="s">
        <v>11</v>
      </c>
      <c r="C56" s="86"/>
      <c r="D56" s="87"/>
      <c r="E56" s="79">
        <v>210</v>
      </c>
      <c r="F56" s="80"/>
      <c r="G56" s="81"/>
      <c r="H56" s="23">
        <v>125</v>
      </c>
      <c r="J56" s="12"/>
      <c r="K56" s="13">
        <f>E50</f>
        <v>578</v>
      </c>
      <c r="L56" s="14">
        <f>H50</f>
        <v>221</v>
      </c>
      <c r="M56" s="10"/>
      <c r="N56" s="10"/>
      <c r="O56" s="10"/>
      <c r="Q56" s="12"/>
      <c r="R56" s="13">
        <f>E65</f>
        <v>1456</v>
      </c>
      <c r="S56" s="14">
        <f>H65</f>
        <v>425</v>
      </c>
      <c r="T56" s="10"/>
      <c r="U56" s="10"/>
      <c r="V56" s="10"/>
    </row>
    <row r="57" spans="2:22" ht="15.6" customHeight="1">
      <c r="B57" s="85" t="s">
        <v>12</v>
      </c>
      <c r="C57" s="86"/>
      <c r="D57" s="87"/>
      <c r="E57" s="79">
        <v>3058</v>
      </c>
      <c r="F57" s="80"/>
      <c r="G57" s="81"/>
      <c r="H57" s="23">
        <v>566</v>
      </c>
      <c r="J57" s="11" t="s">
        <v>104</v>
      </c>
      <c r="K57" s="11" t="s">
        <v>110</v>
      </c>
      <c r="L57" s="11" t="s">
        <v>111</v>
      </c>
      <c r="Q57" s="11" t="s">
        <v>104</v>
      </c>
      <c r="R57" s="11" t="s">
        <v>110</v>
      </c>
      <c r="S57" s="11" t="s">
        <v>111</v>
      </c>
    </row>
    <row r="58" spans="2:22" ht="15.6" customHeight="1">
      <c r="B58" s="85" t="s">
        <v>13</v>
      </c>
      <c r="C58" s="86"/>
      <c r="D58" s="87"/>
      <c r="E58" s="79">
        <v>1681</v>
      </c>
      <c r="F58" s="80"/>
      <c r="G58" s="81"/>
      <c r="H58" s="23">
        <v>430</v>
      </c>
      <c r="J58" s="12"/>
      <c r="K58" s="13">
        <f>E51</f>
        <v>10</v>
      </c>
      <c r="L58" s="14">
        <f>H51</f>
        <v>16</v>
      </c>
      <c r="Q58" s="12"/>
      <c r="R58" s="13">
        <f>E66</f>
        <v>575</v>
      </c>
      <c r="S58" s="14">
        <f>H66</f>
        <v>203</v>
      </c>
    </row>
    <row r="59" spans="2:22" ht="15.6" customHeight="1">
      <c r="B59" s="85" t="s">
        <v>14</v>
      </c>
      <c r="C59" s="86"/>
      <c r="D59" s="87"/>
      <c r="E59" s="79">
        <v>154</v>
      </c>
      <c r="F59" s="80"/>
      <c r="G59" s="81"/>
      <c r="H59" s="23">
        <v>180</v>
      </c>
      <c r="J59" s="11" t="s">
        <v>107</v>
      </c>
      <c r="K59" s="11" t="s">
        <v>112</v>
      </c>
      <c r="L59" s="11" t="s">
        <v>113</v>
      </c>
      <c r="Q59" s="11" t="s">
        <v>107</v>
      </c>
      <c r="R59" s="11" t="s">
        <v>112</v>
      </c>
      <c r="S59" s="11" t="s">
        <v>113</v>
      </c>
    </row>
    <row r="60" spans="2:22" ht="15.6" customHeight="1">
      <c r="B60" s="85" t="s">
        <v>15</v>
      </c>
      <c r="C60" s="86"/>
      <c r="D60" s="87"/>
      <c r="E60" s="79">
        <v>1457</v>
      </c>
      <c r="F60" s="80"/>
      <c r="G60" s="81"/>
      <c r="H60" s="23">
        <v>228</v>
      </c>
      <c r="J60" s="12"/>
      <c r="K60" s="13">
        <f>E52</f>
        <v>155</v>
      </c>
      <c r="L60" s="14">
        <f>H52</f>
        <v>125</v>
      </c>
      <c r="Q60" s="12"/>
      <c r="R60" s="13">
        <f>E67</f>
        <v>1070</v>
      </c>
      <c r="S60" s="14">
        <f>H67</f>
        <v>207</v>
      </c>
    </row>
    <row r="61" spans="2:22" ht="15.6" customHeight="1">
      <c r="B61" s="85" t="s">
        <v>16</v>
      </c>
      <c r="C61" s="86"/>
      <c r="D61" s="87"/>
      <c r="E61" s="79">
        <v>41893</v>
      </c>
      <c r="F61" s="80"/>
      <c r="G61" s="81"/>
      <c r="H61" s="24">
        <v>1689</v>
      </c>
    </row>
    <row r="62" spans="2:22">
      <c r="B62" s="85" t="s">
        <v>8</v>
      </c>
      <c r="C62" s="86"/>
      <c r="D62" s="87"/>
      <c r="E62" s="79">
        <v>2332</v>
      </c>
      <c r="F62" s="80"/>
      <c r="G62" s="81"/>
      <c r="H62" s="23">
        <v>379</v>
      </c>
      <c r="M62" t="s">
        <v>117</v>
      </c>
      <c r="N62" t="s">
        <v>6</v>
      </c>
      <c r="O62" t="s">
        <v>118</v>
      </c>
      <c r="P62" t="s">
        <v>6</v>
      </c>
    </row>
    <row r="63" spans="2:22" ht="13.9" customHeight="1">
      <c r="B63" s="85" t="s">
        <v>11</v>
      </c>
      <c r="C63" s="86"/>
      <c r="D63" s="87"/>
      <c r="E63" s="79">
        <v>720</v>
      </c>
      <c r="F63" s="80"/>
      <c r="G63" s="81"/>
      <c r="H63" s="23">
        <v>482</v>
      </c>
      <c r="M63">
        <f>U38</f>
        <v>17396</v>
      </c>
      <c r="N63">
        <f>V38</f>
        <v>1251.444365523294</v>
      </c>
      <c r="O63">
        <f>N38</f>
        <v>4840</v>
      </c>
      <c r="P63">
        <f>O38</f>
        <v>788.25313193161492</v>
      </c>
    </row>
    <row r="64" spans="2:22" ht="13.9" customHeight="1">
      <c r="B64" s="85" t="s">
        <v>12</v>
      </c>
      <c r="C64" s="86"/>
      <c r="D64" s="87"/>
      <c r="E64" s="79">
        <v>2110</v>
      </c>
      <c r="F64" s="80"/>
      <c r="G64" s="81"/>
      <c r="H64" s="23">
        <v>410</v>
      </c>
    </row>
    <row r="65" spans="1:22" ht="13.9" customHeight="1">
      <c r="B65" s="85" t="s">
        <v>13</v>
      </c>
      <c r="C65" s="86"/>
      <c r="D65" s="87"/>
      <c r="E65" s="79">
        <v>1456</v>
      </c>
      <c r="F65" s="80"/>
      <c r="G65" s="81"/>
      <c r="H65" s="23">
        <v>425</v>
      </c>
    </row>
    <row r="66" spans="1:22" ht="13.9" customHeight="1">
      <c r="B66" s="85" t="s">
        <v>14</v>
      </c>
      <c r="C66" s="86"/>
      <c r="D66" s="87"/>
      <c r="E66" s="79">
        <v>575</v>
      </c>
      <c r="F66" s="80"/>
      <c r="G66" s="81"/>
      <c r="H66" s="23">
        <v>203</v>
      </c>
    </row>
    <row r="67" spans="1:22" ht="13.9" customHeight="1">
      <c r="B67" s="85" t="s">
        <v>15</v>
      </c>
      <c r="C67" s="86"/>
      <c r="D67" s="87"/>
      <c r="E67" s="79">
        <v>1070</v>
      </c>
      <c r="F67" s="80"/>
      <c r="G67" s="81"/>
      <c r="H67" s="23">
        <v>207</v>
      </c>
    </row>
    <row r="68" spans="1:22" ht="13.9" customHeight="1"/>
    <row r="71" spans="1:22">
      <c r="A71" s="2">
        <v>2021</v>
      </c>
      <c r="J71" s="35" t="s">
        <v>54</v>
      </c>
      <c r="K71" s="35"/>
      <c r="L71" s="35"/>
      <c r="M71" s="35"/>
      <c r="N71" s="77"/>
      <c r="O71" s="77"/>
      <c r="P71" s="25"/>
      <c r="Q71" s="35" t="s">
        <v>55</v>
      </c>
      <c r="R71" s="35"/>
      <c r="S71" s="35"/>
      <c r="T71" s="77"/>
      <c r="U71" s="77"/>
      <c r="V71" s="77"/>
    </row>
    <row r="72" spans="1:22" ht="15.75">
      <c r="B72" s="85" t="s">
        <v>7</v>
      </c>
      <c r="C72" s="86"/>
      <c r="D72" s="87"/>
      <c r="E72" s="79">
        <v>99965</v>
      </c>
      <c r="F72" s="80"/>
      <c r="G72" s="81"/>
      <c r="H72" s="23">
        <v>1969</v>
      </c>
      <c r="J72" s="11" t="s">
        <v>78</v>
      </c>
      <c r="K72" s="11" t="s">
        <v>79</v>
      </c>
      <c r="L72" s="11" t="s">
        <v>80</v>
      </c>
      <c r="M72" s="10"/>
      <c r="N72" s="10" t="s">
        <v>81</v>
      </c>
      <c r="O72" s="11" t="s">
        <v>82</v>
      </c>
      <c r="P72" s="16"/>
      <c r="Q72" s="11" t="s">
        <v>78</v>
      </c>
      <c r="R72" s="11" t="s">
        <v>79</v>
      </c>
      <c r="S72" s="11" t="s">
        <v>80</v>
      </c>
      <c r="T72" s="10"/>
      <c r="U72" s="10" t="s">
        <v>81</v>
      </c>
      <c r="V72" s="11" t="s">
        <v>82</v>
      </c>
    </row>
    <row r="73" spans="1:22" ht="15.6" customHeight="1">
      <c r="B73" s="85" t="s">
        <v>9</v>
      </c>
      <c r="C73" s="86"/>
      <c r="D73" s="87"/>
      <c r="E73" s="79">
        <v>16947</v>
      </c>
      <c r="F73" s="80"/>
      <c r="G73" s="81"/>
      <c r="H73" s="24">
        <v>1809</v>
      </c>
      <c r="J73" s="12"/>
      <c r="K73" s="13">
        <f>E75</f>
        <v>683</v>
      </c>
      <c r="L73" s="14">
        <f>H75</f>
        <v>237</v>
      </c>
      <c r="M73" s="15"/>
      <c r="N73" s="16">
        <f>K73+K75+K77+K79+K81+K83+K85+K87+K89+K91+K93+K95</f>
        <v>5222</v>
      </c>
      <c r="O73" s="16">
        <f>SQRT(((L73)^2)+((L75)^2)+((L77)^2)+((L79)^2)+((L81)^2)+((L83)^2)+((L85)^2)+((L87)^2)+((L89)^2)+((L91)^2)+((L93)^2)+((L95)^2))</f>
        <v>787.89339380400952</v>
      </c>
      <c r="P73" s="10"/>
      <c r="Q73" s="12"/>
      <c r="R73" s="13">
        <f>E90</f>
        <v>2589</v>
      </c>
      <c r="S73" s="14">
        <f>H90</f>
        <v>361</v>
      </c>
      <c r="T73" s="15"/>
      <c r="U73" s="16">
        <f>R73+R75+R77+R79+R81+R83+R85+R87+R89+R91+R93+R95</f>
        <v>17628</v>
      </c>
      <c r="V73" s="16">
        <f>SQRT(((S73)^2)+((S75)^2)+((S77)^2)+((S79)^2)+((S81)^2)+((S83)^2)+((S85)^2)+((S87)^2)+((S89)^2)+((S91)^2)+((S93)^2)+((S95)^2))</f>
        <v>1263.2050506548808</v>
      </c>
    </row>
    <row r="74" spans="1:22" ht="15.75">
      <c r="B74" s="85" t="s">
        <v>10</v>
      </c>
      <c r="C74" s="86"/>
      <c r="D74" s="87"/>
      <c r="E74" s="79">
        <v>8124</v>
      </c>
      <c r="F74" s="80"/>
      <c r="G74" s="81"/>
      <c r="H74" s="24">
        <v>1010</v>
      </c>
      <c r="J74" s="11" t="s">
        <v>83</v>
      </c>
      <c r="K74" s="11" t="s">
        <v>84</v>
      </c>
      <c r="L74" s="11" t="s">
        <v>85</v>
      </c>
      <c r="M74" s="10"/>
      <c r="N74" s="10"/>
      <c r="O74" s="10"/>
      <c r="P74" s="10"/>
      <c r="Q74" s="11" t="s">
        <v>83</v>
      </c>
      <c r="R74" s="11" t="s">
        <v>84</v>
      </c>
      <c r="S74" s="11" t="s">
        <v>85</v>
      </c>
      <c r="T74" s="10"/>
      <c r="U74" s="10"/>
      <c r="V74" s="10"/>
    </row>
    <row r="75" spans="1:22" ht="15.6" customHeight="1">
      <c r="B75" s="85" t="s">
        <v>8</v>
      </c>
      <c r="C75" s="86"/>
      <c r="D75" s="87"/>
      <c r="E75" s="79">
        <v>683</v>
      </c>
      <c r="F75" s="80"/>
      <c r="G75" s="81"/>
      <c r="H75" s="23">
        <v>237</v>
      </c>
      <c r="J75" s="12"/>
      <c r="K75" s="13">
        <f>E76</f>
        <v>122</v>
      </c>
      <c r="L75" s="14">
        <f>H76</f>
        <v>81</v>
      </c>
      <c r="M75" s="10"/>
      <c r="N75" s="10"/>
      <c r="O75" s="10"/>
      <c r="P75" s="10"/>
      <c r="Q75" s="12"/>
      <c r="R75" s="13">
        <f>E91</f>
        <v>297</v>
      </c>
      <c r="S75" s="14">
        <f>H91</f>
        <v>126</v>
      </c>
      <c r="T75" s="10"/>
      <c r="U75" s="10"/>
      <c r="V75" s="10"/>
    </row>
    <row r="76" spans="1:22" ht="15.6" customHeight="1">
      <c r="B76" s="85" t="s">
        <v>11</v>
      </c>
      <c r="C76" s="86"/>
      <c r="D76" s="87"/>
      <c r="E76" s="79">
        <v>122</v>
      </c>
      <c r="F76" s="80"/>
      <c r="G76" s="81"/>
      <c r="H76" s="23">
        <v>81</v>
      </c>
      <c r="J76" s="11" t="s">
        <v>86</v>
      </c>
      <c r="K76" s="11" t="s">
        <v>87</v>
      </c>
      <c r="L76" s="11" t="s">
        <v>88</v>
      </c>
      <c r="M76" s="10"/>
      <c r="N76" s="10"/>
      <c r="O76" s="10"/>
      <c r="P76" s="10"/>
      <c r="Q76" s="11" t="s">
        <v>86</v>
      </c>
      <c r="R76" s="11" t="s">
        <v>87</v>
      </c>
      <c r="S76" s="11" t="s">
        <v>88</v>
      </c>
      <c r="T76" s="10"/>
      <c r="U76" s="10"/>
      <c r="V76" s="10"/>
    </row>
    <row r="77" spans="1:22" ht="15.6" customHeight="1">
      <c r="B77" s="85" t="s">
        <v>12</v>
      </c>
      <c r="C77" s="86"/>
      <c r="D77" s="87"/>
      <c r="E77" s="79">
        <v>1030</v>
      </c>
      <c r="F77" s="80"/>
      <c r="G77" s="81"/>
      <c r="H77" s="23">
        <v>464</v>
      </c>
      <c r="J77" s="12"/>
      <c r="K77" s="13">
        <f>E77</f>
        <v>1030</v>
      </c>
      <c r="L77" s="14">
        <f>H77</f>
        <v>464</v>
      </c>
      <c r="M77" s="10"/>
      <c r="N77" s="10"/>
      <c r="O77" s="10"/>
      <c r="P77" s="10"/>
      <c r="Q77" s="12"/>
      <c r="R77" s="13">
        <f>E92</f>
        <v>3431</v>
      </c>
      <c r="S77" s="14">
        <f>H92</f>
        <v>549</v>
      </c>
      <c r="T77" s="10"/>
      <c r="U77" s="10"/>
      <c r="V77" s="10"/>
    </row>
    <row r="78" spans="1:22" ht="15.6" customHeight="1">
      <c r="B78" s="85" t="s">
        <v>13</v>
      </c>
      <c r="C78" s="86"/>
      <c r="D78" s="87"/>
      <c r="E78" s="79">
        <v>555</v>
      </c>
      <c r="F78" s="80"/>
      <c r="G78" s="81"/>
      <c r="H78" s="23">
        <v>321</v>
      </c>
      <c r="J78" s="11" t="s">
        <v>89</v>
      </c>
      <c r="K78" s="11" t="s">
        <v>90</v>
      </c>
      <c r="L78" s="11" t="s">
        <v>91</v>
      </c>
      <c r="M78" s="10"/>
      <c r="N78" s="10"/>
      <c r="O78" s="10"/>
      <c r="P78" s="10"/>
      <c r="Q78" s="11" t="s">
        <v>89</v>
      </c>
      <c r="R78" s="11" t="s">
        <v>90</v>
      </c>
      <c r="S78" s="11" t="s">
        <v>91</v>
      </c>
      <c r="T78" s="10"/>
      <c r="U78" s="10"/>
      <c r="V78" s="10"/>
    </row>
    <row r="79" spans="1:22" ht="15.6" customHeight="1">
      <c r="B79" s="85" t="s">
        <v>14</v>
      </c>
      <c r="C79" s="86"/>
      <c r="D79" s="87"/>
      <c r="E79" s="82">
        <v>17</v>
      </c>
      <c r="F79" s="83"/>
      <c r="G79" s="84"/>
      <c r="H79" s="23">
        <v>21</v>
      </c>
      <c r="J79" s="12"/>
      <c r="K79" s="13">
        <f>E78</f>
        <v>555</v>
      </c>
      <c r="L79" s="14">
        <f>H78</f>
        <v>321</v>
      </c>
      <c r="M79" s="10"/>
      <c r="N79" s="10"/>
      <c r="O79" s="10"/>
      <c r="P79" s="10"/>
      <c r="Q79" s="12"/>
      <c r="R79" s="13">
        <f>E93</f>
        <v>1280</v>
      </c>
      <c r="S79" s="14">
        <f>H93</f>
        <v>415</v>
      </c>
      <c r="T79" s="10"/>
      <c r="U79" s="10"/>
      <c r="V79" s="10"/>
    </row>
    <row r="80" spans="1:22" ht="15.6" customHeight="1">
      <c r="B80" s="85" t="s">
        <v>15</v>
      </c>
      <c r="C80" s="86"/>
      <c r="D80" s="87"/>
      <c r="E80" s="79">
        <v>356</v>
      </c>
      <c r="F80" s="80"/>
      <c r="G80" s="81"/>
      <c r="H80" s="23">
        <v>158</v>
      </c>
      <c r="J80" s="11" t="s">
        <v>92</v>
      </c>
      <c r="K80" s="11" t="s">
        <v>93</v>
      </c>
      <c r="L80" s="11" t="s">
        <v>94</v>
      </c>
      <c r="M80" s="10"/>
      <c r="N80" s="10"/>
      <c r="O80" s="10"/>
      <c r="P80" s="10"/>
      <c r="Q80" s="11" t="s">
        <v>92</v>
      </c>
      <c r="R80" s="11" t="s">
        <v>93</v>
      </c>
      <c r="S80" s="11" t="s">
        <v>94</v>
      </c>
      <c r="T80" s="10"/>
      <c r="U80" s="10"/>
      <c r="V80" s="10"/>
    </row>
    <row r="81" spans="2:22" ht="15.75">
      <c r="B81" s="85" t="s">
        <v>16</v>
      </c>
      <c r="C81" s="86"/>
      <c r="D81" s="87"/>
      <c r="E81" s="79">
        <v>8823</v>
      </c>
      <c r="F81" s="80"/>
      <c r="G81" s="81"/>
      <c r="H81" s="24">
        <v>1162</v>
      </c>
      <c r="J81" s="12"/>
      <c r="K81" s="13">
        <f>E79</f>
        <v>17</v>
      </c>
      <c r="L81" s="14">
        <f>H79</f>
        <v>21</v>
      </c>
      <c r="M81" s="10"/>
      <c r="N81" s="10"/>
      <c r="O81" s="10"/>
      <c r="P81" s="10"/>
      <c r="Q81" s="12"/>
      <c r="R81" s="13">
        <f>E94</f>
        <v>263</v>
      </c>
      <c r="S81" s="14">
        <f>H94</f>
        <v>170</v>
      </c>
      <c r="T81" s="10"/>
      <c r="U81" s="10"/>
      <c r="V81" s="10"/>
    </row>
    <row r="82" spans="2:22" ht="15.6" customHeight="1">
      <c r="B82" s="85" t="s">
        <v>8</v>
      </c>
      <c r="C82" s="86"/>
      <c r="D82" s="87"/>
      <c r="E82" s="79">
        <v>760</v>
      </c>
      <c r="F82" s="80"/>
      <c r="G82" s="81"/>
      <c r="H82" s="23">
        <v>233</v>
      </c>
      <c r="J82" s="11" t="s">
        <v>95</v>
      </c>
      <c r="K82" s="11" t="s">
        <v>96</v>
      </c>
      <c r="L82" s="11" t="s">
        <v>97</v>
      </c>
      <c r="M82" s="10"/>
      <c r="N82" s="10"/>
      <c r="O82" s="10"/>
      <c r="P82" s="10"/>
      <c r="Q82" s="11" t="s">
        <v>95</v>
      </c>
      <c r="R82" s="11" t="s">
        <v>96</v>
      </c>
      <c r="S82" s="11" t="s">
        <v>97</v>
      </c>
      <c r="T82" s="10"/>
      <c r="U82" s="10"/>
      <c r="V82" s="10"/>
    </row>
    <row r="83" spans="2:22" ht="15.6" customHeight="1">
      <c r="B83" s="85" t="s">
        <v>11</v>
      </c>
      <c r="C83" s="86"/>
      <c r="D83" s="87"/>
      <c r="E83" s="79">
        <v>114</v>
      </c>
      <c r="F83" s="80"/>
      <c r="G83" s="81"/>
      <c r="H83" s="23">
        <v>101</v>
      </c>
      <c r="J83" s="12"/>
      <c r="K83" s="13">
        <f>E80</f>
        <v>356</v>
      </c>
      <c r="L83" s="14">
        <f>H80</f>
        <v>158</v>
      </c>
      <c r="M83" s="10"/>
      <c r="N83" s="10"/>
      <c r="O83" s="10"/>
      <c r="P83" s="10"/>
      <c r="Q83" s="12"/>
      <c r="R83" s="13">
        <f>E95</f>
        <v>1354</v>
      </c>
      <c r="S83" s="14">
        <f>H95</f>
        <v>297</v>
      </c>
      <c r="T83" s="10"/>
      <c r="U83" s="10"/>
      <c r="V83" s="10"/>
    </row>
    <row r="84" spans="2:22" ht="15.6" customHeight="1">
      <c r="B84" s="85" t="s">
        <v>12</v>
      </c>
      <c r="C84" s="86"/>
      <c r="D84" s="87"/>
      <c r="E84" s="79">
        <v>877</v>
      </c>
      <c r="F84" s="80"/>
      <c r="G84" s="81"/>
      <c r="H84" s="23">
        <v>272</v>
      </c>
      <c r="J84" s="11" t="s">
        <v>98</v>
      </c>
      <c r="K84" s="11" t="s">
        <v>99</v>
      </c>
      <c r="L84" s="11" t="s">
        <v>100</v>
      </c>
      <c r="M84" s="10"/>
      <c r="N84" s="10"/>
      <c r="O84" s="10"/>
      <c r="P84" s="10"/>
      <c r="Q84" s="11" t="s">
        <v>98</v>
      </c>
      <c r="R84" s="11" t="s">
        <v>99</v>
      </c>
      <c r="S84" s="11" t="s">
        <v>100</v>
      </c>
      <c r="T84" s="10"/>
      <c r="U84" s="10"/>
      <c r="V84" s="10"/>
    </row>
    <row r="85" spans="2:22" ht="15.6" customHeight="1">
      <c r="B85" s="85" t="s">
        <v>13</v>
      </c>
      <c r="C85" s="86"/>
      <c r="D85" s="87"/>
      <c r="E85" s="79">
        <v>524</v>
      </c>
      <c r="F85" s="80"/>
      <c r="G85" s="81"/>
      <c r="H85" s="23">
        <v>241</v>
      </c>
      <c r="J85" s="12"/>
      <c r="K85" s="13">
        <f>E82</f>
        <v>760</v>
      </c>
      <c r="L85" s="14">
        <f>H82</f>
        <v>233</v>
      </c>
      <c r="M85" s="10"/>
      <c r="N85" s="10"/>
      <c r="O85" s="10"/>
      <c r="P85" s="10"/>
      <c r="Q85" s="12"/>
      <c r="R85" s="13">
        <f>E97</f>
        <v>2169</v>
      </c>
      <c r="S85" s="14">
        <f>H97</f>
        <v>368</v>
      </c>
      <c r="T85" s="10"/>
      <c r="U85" s="10"/>
      <c r="V85" s="10"/>
    </row>
    <row r="86" spans="2:22" ht="15.6" customHeight="1">
      <c r="B86" s="85" t="s">
        <v>14</v>
      </c>
      <c r="C86" s="86"/>
      <c r="D86" s="87"/>
      <c r="E86" s="82">
        <v>57</v>
      </c>
      <c r="F86" s="83"/>
      <c r="G86" s="84"/>
      <c r="H86" s="23">
        <v>82</v>
      </c>
      <c r="J86" s="11" t="s">
        <v>101</v>
      </c>
      <c r="K86" s="11" t="s">
        <v>102</v>
      </c>
      <c r="L86" s="11" t="s">
        <v>103</v>
      </c>
      <c r="M86" s="10"/>
      <c r="N86" s="10"/>
      <c r="O86" s="10"/>
      <c r="P86" s="10"/>
      <c r="Q86" s="11" t="s">
        <v>101</v>
      </c>
      <c r="R86" s="11" t="s">
        <v>102</v>
      </c>
      <c r="S86" s="11" t="s">
        <v>103</v>
      </c>
      <c r="T86" s="10"/>
      <c r="U86" s="10"/>
      <c r="V86" s="10"/>
    </row>
    <row r="87" spans="2:22" ht="15.6" customHeight="1">
      <c r="B87" s="85" t="s">
        <v>15</v>
      </c>
      <c r="C87" s="86"/>
      <c r="D87" s="87"/>
      <c r="E87" s="79">
        <v>127</v>
      </c>
      <c r="F87" s="80"/>
      <c r="G87" s="81"/>
      <c r="H87" s="23">
        <v>105</v>
      </c>
      <c r="J87" s="12"/>
      <c r="K87" s="13">
        <f>E83</f>
        <v>114</v>
      </c>
      <c r="L87" s="14">
        <f>H83</f>
        <v>101</v>
      </c>
      <c r="M87" s="10"/>
      <c r="N87" s="10"/>
      <c r="O87" s="10"/>
      <c r="P87" s="10"/>
      <c r="Q87" s="12"/>
      <c r="R87" s="13">
        <f>E98</f>
        <v>861</v>
      </c>
      <c r="S87" s="14">
        <f>H98</f>
        <v>496</v>
      </c>
      <c r="T87" s="10"/>
      <c r="U87" s="10"/>
      <c r="V87" s="10"/>
    </row>
    <row r="88" spans="2:22" ht="15.6" customHeight="1">
      <c r="B88" s="85" t="s">
        <v>53</v>
      </c>
      <c r="C88" s="86"/>
      <c r="D88" s="87"/>
      <c r="E88" s="79">
        <v>83018</v>
      </c>
      <c r="F88" s="80"/>
      <c r="G88" s="81"/>
      <c r="H88" s="24">
        <v>2440</v>
      </c>
      <c r="J88" s="11" t="s">
        <v>104</v>
      </c>
      <c r="K88" s="11" t="s">
        <v>105</v>
      </c>
      <c r="L88" s="11" t="s">
        <v>106</v>
      </c>
      <c r="M88" s="10"/>
      <c r="N88" s="10"/>
      <c r="O88" s="10"/>
      <c r="P88" s="10"/>
      <c r="Q88" s="11" t="s">
        <v>104</v>
      </c>
      <c r="R88" s="11" t="s">
        <v>105</v>
      </c>
      <c r="S88" s="11" t="s">
        <v>106</v>
      </c>
      <c r="T88" s="10"/>
      <c r="U88" s="10"/>
      <c r="V88" s="10"/>
    </row>
    <row r="89" spans="2:22" ht="15.75">
      <c r="B89" s="85" t="s">
        <v>10</v>
      </c>
      <c r="C89" s="86"/>
      <c r="D89" s="87"/>
      <c r="E89" s="79">
        <v>41736</v>
      </c>
      <c r="F89" s="80"/>
      <c r="G89" s="81"/>
      <c r="H89" s="24">
        <v>1362</v>
      </c>
      <c r="J89" s="12"/>
      <c r="K89" s="13">
        <f>E84</f>
        <v>877</v>
      </c>
      <c r="L89" s="14">
        <f>H84</f>
        <v>272</v>
      </c>
      <c r="M89" s="10"/>
      <c r="N89" s="10"/>
      <c r="O89" s="10"/>
      <c r="P89" s="10"/>
      <c r="Q89" s="12"/>
      <c r="R89" s="13">
        <f>E99</f>
        <v>1990</v>
      </c>
      <c r="S89" s="14">
        <f>H99</f>
        <v>428</v>
      </c>
      <c r="T89" s="10"/>
      <c r="U89" s="10"/>
      <c r="V89" s="10"/>
    </row>
    <row r="90" spans="2:22" ht="15.6" customHeight="1">
      <c r="B90" s="85" t="s">
        <v>8</v>
      </c>
      <c r="C90" s="86"/>
      <c r="D90" s="87"/>
      <c r="E90" s="79">
        <v>2589</v>
      </c>
      <c r="F90" s="80"/>
      <c r="G90" s="81"/>
      <c r="H90" s="23">
        <v>361</v>
      </c>
      <c r="J90" s="11" t="s">
        <v>107</v>
      </c>
      <c r="K90" s="11" t="s">
        <v>108</v>
      </c>
      <c r="L90" s="11" t="s">
        <v>109</v>
      </c>
      <c r="M90" s="10"/>
      <c r="N90" s="10"/>
      <c r="O90" s="10"/>
      <c r="P90" s="10"/>
      <c r="Q90" s="11" t="s">
        <v>107</v>
      </c>
      <c r="R90" s="11" t="s">
        <v>108</v>
      </c>
      <c r="S90" s="11" t="s">
        <v>109</v>
      </c>
      <c r="T90" s="10"/>
      <c r="U90" s="10"/>
      <c r="V90" s="10"/>
    </row>
    <row r="91" spans="2:22" ht="15.6" customHeight="1">
      <c r="B91" s="85" t="s">
        <v>11</v>
      </c>
      <c r="C91" s="86"/>
      <c r="D91" s="87"/>
      <c r="E91" s="79">
        <v>297</v>
      </c>
      <c r="F91" s="80"/>
      <c r="G91" s="81"/>
      <c r="H91" s="23">
        <v>126</v>
      </c>
      <c r="J91" s="12"/>
      <c r="K91" s="13">
        <f>E85</f>
        <v>524</v>
      </c>
      <c r="L91" s="14">
        <f>H85</f>
        <v>241</v>
      </c>
      <c r="M91" s="10"/>
      <c r="N91" s="10"/>
      <c r="O91" s="10"/>
      <c r="Q91" s="12"/>
      <c r="R91" s="13">
        <f>E100</f>
        <v>1665</v>
      </c>
      <c r="S91" s="14">
        <f>H100</f>
        <v>461</v>
      </c>
      <c r="T91" s="10"/>
      <c r="U91" s="10"/>
      <c r="V91" s="10"/>
    </row>
    <row r="92" spans="2:22" ht="15.6" customHeight="1">
      <c r="B92" s="85" t="s">
        <v>12</v>
      </c>
      <c r="C92" s="86"/>
      <c r="D92" s="87"/>
      <c r="E92" s="79">
        <v>3431</v>
      </c>
      <c r="F92" s="80"/>
      <c r="G92" s="81"/>
      <c r="H92" s="23">
        <v>549</v>
      </c>
      <c r="J92" s="11" t="s">
        <v>104</v>
      </c>
      <c r="K92" s="11" t="s">
        <v>110</v>
      </c>
      <c r="L92" s="11" t="s">
        <v>111</v>
      </c>
      <c r="Q92" s="11" t="s">
        <v>104</v>
      </c>
      <c r="R92" s="11" t="s">
        <v>110</v>
      </c>
      <c r="S92" s="11" t="s">
        <v>111</v>
      </c>
    </row>
    <row r="93" spans="2:22" ht="15.6" customHeight="1">
      <c r="B93" s="85" t="s">
        <v>13</v>
      </c>
      <c r="C93" s="86"/>
      <c r="D93" s="87"/>
      <c r="E93" s="79">
        <v>1280</v>
      </c>
      <c r="F93" s="80"/>
      <c r="G93" s="81"/>
      <c r="H93" s="23">
        <v>415</v>
      </c>
      <c r="J93" s="12"/>
      <c r="K93" s="13">
        <f>E86</f>
        <v>57</v>
      </c>
      <c r="L93" s="14">
        <f>H86</f>
        <v>82</v>
      </c>
      <c r="Q93" s="12"/>
      <c r="R93" s="13">
        <f>E101</f>
        <v>502</v>
      </c>
      <c r="S93" s="14">
        <f>H101</f>
        <v>201</v>
      </c>
    </row>
    <row r="94" spans="2:22" ht="15.6" customHeight="1">
      <c r="B94" s="85" t="s">
        <v>14</v>
      </c>
      <c r="C94" s="86"/>
      <c r="D94" s="87"/>
      <c r="E94" s="79">
        <v>263</v>
      </c>
      <c r="F94" s="80"/>
      <c r="G94" s="81"/>
      <c r="H94" s="23">
        <v>170</v>
      </c>
      <c r="J94" s="11" t="s">
        <v>107</v>
      </c>
      <c r="K94" s="11" t="s">
        <v>112</v>
      </c>
      <c r="L94" s="11" t="s">
        <v>113</v>
      </c>
      <c r="Q94" s="11" t="s">
        <v>107</v>
      </c>
      <c r="R94" s="11" t="s">
        <v>112</v>
      </c>
      <c r="S94" s="11" t="s">
        <v>113</v>
      </c>
    </row>
    <row r="95" spans="2:22" ht="15.6" customHeight="1">
      <c r="B95" s="85" t="s">
        <v>15</v>
      </c>
      <c r="C95" s="86"/>
      <c r="D95" s="87"/>
      <c r="E95" s="79">
        <v>1354</v>
      </c>
      <c r="F95" s="80"/>
      <c r="G95" s="81"/>
      <c r="H95" s="23">
        <v>297</v>
      </c>
      <c r="J95" s="12"/>
      <c r="K95" s="13">
        <f>E87</f>
        <v>127</v>
      </c>
      <c r="L95" s="14">
        <f>H87</f>
        <v>105</v>
      </c>
      <c r="Q95" s="12"/>
      <c r="R95" s="13">
        <f>E102</f>
        <v>1227</v>
      </c>
      <c r="S95" s="14">
        <f>H102</f>
        <v>203</v>
      </c>
    </row>
    <row r="96" spans="2:22">
      <c r="B96" s="85" t="s">
        <v>16</v>
      </c>
      <c r="C96" s="86"/>
      <c r="D96" s="87"/>
      <c r="E96" s="79">
        <v>41282</v>
      </c>
      <c r="F96" s="80"/>
      <c r="G96" s="81"/>
      <c r="H96" s="24">
        <v>1468</v>
      </c>
    </row>
    <row r="97" spans="1:22" ht="13.9" customHeight="1">
      <c r="B97" s="85" t="s">
        <v>8</v>
      </c>
      <c r="C97" s="86"/>
      <c r="D97" s="87"/>
      <c r="E97" s="79">
        <v>2169</v>
      </c>
      <c r="F97" s="80"/>
      <c r="G97" s="81"/>
      <c r="H97" s="23">
        <v>368</v>
      </c>
      <c r="M97" t="s">
        <v>117</v>
      </c>
      <c r="N97" t="s">
        <v>6</v>
      </c>
      <c r="O97" t="s">
        <v>118</v>
      </c>
      <c r="P97" t="s">
        <v>6</v>
      </c>
    </row>
    <row r="98" spans="1:22" ht="13.9" customHeight="1">
      <c r="B98" s="85" t="s">
        <v>11</v>
      </c>
      <c r="C98" s="86"/>
      <c r="D98" s="87"/>
      <c r="E98" s="79">
        <v>861</v>
      </c>
      <c r="F98" s="80"/>
      <c r="G98" s="81"/>
      <c r="H98" s="23">
        <v>496</v>
      </c>
      <c r="M98">
        <f>U73</f>
        <v>17628</v>
      </c>
      <c r="N98">
        <f>V73</f>
        <v>1263.2050506548808</v>
      </c>
      <c r="O98">
        <f>N73</f>
        <v>5222</v>
      </c>
      <c r="P98">
        <f>O73</f>
        <v>787.89339380400952</v>
      </c>
    </row>
    <row r="99" spans="1:22" ht="13.9" customHeight="1">
      <c r="B99" s="85" t="s">
        <v>12</v>
      </c>
      <c r="C99" s="86"/>
      <c r="D99" s="87"/>
      <c r="E99" s="79">
        <v>1990</v>
      </c>
      <c r="F99" s="80"/>
      <c r="G99" s="81"/>
      <c r="H99" s="23">
        <v>428</v>
      </c>
    </row>
    <row r="100" spans="1:22" ht="13.9" customHeight="1">
      <c r="B100" s="85" t="s">
        <v>13</v>
      </c>
      <c r="C100" s="86"/>
      <c r="D100" s="87"/>
      <c r="E100" s="79">
        <v>1665</v>
      </c>
      <c r="F100" s="80"/>
      <c r="G100" s="81"/>
      <c r="H100" s="23">
        <v>461</v>
      </c>
    </row>
    <row r="101" spans="1:22" ht="13.9" customHeight="1">
      <c r="B101" s="85" t="s">
        <v>14</v>
      </c>
      <c r="C101" s="86"/>
      <c r="D101" s="87"/>
      <c r="E101" s="79">
        <v>502</v>
      </c>
      <c r="F101" s="80"/>
      <c r="G101" s="81"/>
      <c r="H101" s="23">
        <v>201</v>
      </c>
    </row>
    <row r="102" spans="1:22" ht="13.9" customHeight="1">
      <c r="B102" s="85" t="s">
        <v>15</v>
      </c>
      <c r="C102" s="86"/>
      <c r="D102" s="87"/>
      <c r="E102" s="79">
        <v>1227</v>
      </c>
      <c r="F102" s="80"/>
      <c r="G102" s="81"/>
      <c r="H102" s="23">
        <v>203</v>
      </c>
    </row>
    <row r="105" spans="1:22">
      <c r="A105" s="2">
        <v>2020</v>
      </c>
      <c r="J105" s="35" t="s">
        <v>54</v>
      </c>
      <c r="K105" s="35"/>
      <c r="L105" s="35"/>
      <c r="M105" s="35"/>
      <c r="N105" s="77"/>
      <c r="O105" s="77"/>
      <c r="P105" s="25"/>
      <c r="Q105" s="35" t="s">
        <v>55</v>
      </c>
      <c r="R105" s="35"/>
      <c r="S105" s="35"/>
      <c r="T105" s="77"/>
      <c r="U105" s="77"/>
      <c r="V105" s="77"/>
    </row>
    <row r="106" spans="1:22" ht="15.75">
      <c r="B106" s="85" t="s">
        <v>7</v>
      </c>
      <c r="C106" s="86"/>
      <c r="D106" s="87"/>
      <c r="E106" s="79">
        <v>98663</v>
      </c>
      <c r="F106" s="80"/>
      <c r="G106" s="81"/>
      <c r="H106" s="23">
        <v>1868</v>
      </c>
      <c r="J106" s="11" t="s">
        <v>78</v>
      </c>
      <c r="K106" s="11" t="s">
        <v>79</v>
      </c>
      <c r="L106" s="11" t="s">
        <v>80</v>
      </c>
      <c r="M106" s="10"/>
      <c r="N106" s="10" t="s">
        <v>81</v>
      </c>
      <c r="O106" s="11" t="s">
        <v>82</v>
      </c>
      <c r="P106" s="16"/>
      <c r="Q106" s="11" t="s">
        <v>78</v>
      </c>
      <c r="R106" s="11" t="s">
        <v>79</v>
      </c>
      <c r="S106" s="11" t="s">
        <v>80</v>
      </c>
      <c r="T106" s="10"/>
      <c r="U106" s="10" t="s">
        <v>81</v>
      </c>
      <c r="V106" s="11" t="s">
        <v>82</v>
      </c>
    </row>
    <row r="107" spans="1:22" ht="15.6" customHeight="1">
      <c r="B107" s="85" t="s">
        <v>9</v>
      </c>
      <c r="C107" s="86"/>
      <c r="D107" s="87"/>
      <c r="E107" s="79">
        <v>17811</v>
      </c>
      <c r="F107" s="80"/>
      <c r="G107" s="81"/>
      <c r="H107" s="24">
        <v>1815</v>
      </c>
      <c r="J107" s="12"/>
      <c r="K107" s="13">
        <f>E109</f>
        <v>739</v>
      </c>
      <c r="L107" s="14">
        <f>H109</f>
        <v>275</v>
      </c>
      <c r="M107" s="15"/>
      <c r="N107" s="16">
        <f>K107+K109+K111+K113+K115+K117+K119+K121+K123+K125+K127+K129</f>
        <v>5952</v>
      </c>
      <c r="O107" s="16">
        <f>SQRT(((L107)^2)+((L109)^2)+((L111)^2)+((L113)^2)+((L115)^2)+((L117)^2)+((L119)^2)+((L121)^2)+((L123)^2)+((L125)^2)+((L127)^2)+((L129)^2))</f>
        <v>857.177927853955</v>
      </c>
      <c r="P107" s="10"/>
      <c r="Q107" s="12"/>
      <c r="R107" s="13">
        <f>E124</f>
        <v>2397</v>
      </c>
      <c r="S107" s="14">
        <f>H124</f>
        <v>372</v>
      </c>
      <c r="T107" s="15"/>
      <c r="U107" s="16">
        <f>R107+R109+R111+R113+R115+R117+R119+R121+R123+R125+R127+R129</f>
        <v>17183</v>
      </c>
      <c r="V107" s="16">
        <f>SQRT(((S107)^2)+((S109)^2)+((S111)^2)+((S113)^2)+((S115)^2)+((S117)^2)+((S119)^2)+((S121)^2)+((S123)^2)+((S125)^2)+((S127)^2)+((S129)^2))</f>
        <v>1205.1688678355411</v>
      </c>
    </row>
    <row r="108" spans="1:22" ht="15.75">
      <c r="B108" s="85" t="s">
        <v>10</v>
      </c>
      <c r="C108" s="86"/>
      <c r="D108" s="87"/>
      <c r="E108" s="79">
        <v>8135</v>
      </c>
      <c r="F108" s="80"/>
      <c r="G108" s="81"/>
      <c r="H108" s="24">
        <v>1144</v>
      </c>
      <c r="J108" s="11" t="s">
        <v>83</v>
      </c>
      <c r="K108" s="11" t="s">
        <v>84</v>
      </c>
      <c r="L108" s="11" t="s">
        <v>85</v>
      </c>
      <c r="M108" s="10"/>
      <c r="N108" s="10"/>
      <c r="O108" s="10"/>
      <c r="P108" s="10"/>
      <c r="Q108" s="11" t="s">
        <v>83</v>
      </c>
      <c r="R108" s="11" t="s">
        <v>84</v>
      </c>
      <c r="S108" s="11" t="s">
        <v>85</v>
      </c>
      <c r="T108" s="10"/>
      <c r="U108" s="10"/>
      <c r="V108" s="10"/>
    </row>
    <row r="109" spans="1:22" ht="15.6" customHeight="1">
      <c r="B109" s="85" t="s">
        <v>8</v>
      </c>
      <c r="C109" s="86"/>
      <c r="D109" s="87"/>
      <c r="E109" s="79">
        <v>739</v>
      </c>
      <c r="F109" s="80"/>
      <c r="G109" s="81"/>
      <c r="H109" s="23">
        <v>275</v>
      </c>
      <c r="J109" s="12"/>
      <c r="K109" s="13">
        <f>E110</f>
        <v>177</v>
      </c>
      <c r="L109" s="14">
        <f>H110</f>
        <v>105</v>
      </c>
      <c r="M109" s="10"/>
      <c r="N109" s="10"/>
      <c r="O109" s="10"/>
      <c r="P109" s="10"/>
      <c r="Q109" s="12"/>
      <c r="R109" s="13">
        <f>E125</f>
        <v>287</v>
      </c>
      <c r="S109" s="14">
        <f>H125</f>
        <v>138</v>
      </c>
      <c r="T109" s="10"/>
      <c r="U109" s="10"/>
      <c r="V109" s="10"/>
    </row>
    <row r="110" spans="1:22" ht="15.6" customHeight="1">
      <c r="B110" s="85" t="s">
        <v>11</v>
      </c>
      <c r="C110" s="86"/>
      <c r="D110" s="87"/>
      <c r="E110" s="79">
        <v>177</v>
      </c>
      <c r="F110" s="80"/>
      <c r="G110" s="81"/>
      <c r="H110" s="23">
        <v>105</v>
      </c>
      <c r="J110" s="11" t="s">
        <v>86</v>
      </c>
      <c r="K110" s="11" t="s">
        <v>87</v>
      </c>
      <c r="L110" s="11" t="s">
        <v>88</v>
      </c>
      <c r="M110" s="10"/>
      <c r="N110" s="10"/>
      <c r="O110" s="10"/>
      <c r="P110" s="10"/>
      <c r="Q110" s="11" t="s">
        <v>86</v>
      </c>
      <c r="R110" s="11" t="s">
        <v>87</v>
      </c>
      <c r="S110" s="11" t="s">
        <v>88</v>
      </c>
      <c r="T110" s="10"/>
      <c r="U110" s="10"/>
      <c r="V110" s="10"/>
    </row>
    <row r="111" spans="1:22" ht="15.6" customHeight="1">
      <c r="B111" s="85" t="s">
        <v>12</v>
      </c>
      <c r="C111" s="86"/>
      <c r="D111" s="87"/>
      <c r="E111" s="79">
        <v>1370</v>
      </c>
      <c r="F111" s="80"/>
      <c r="G111" s="81"/>
      <c r="H111" s="23">
        <v>502</v>
      </c>
      <c r="J111" s="12"/>
      <c r="K111" s="13">
        <f>E111</f>
        <v>1370</v>
      </c>
      <c r="L111" s="14">
        <f>H111</f>
        <v>502</v>
      </c>
      <c r="M111" s="10"/>
      <c r="N111" s="10"/>
      <c r="O111" s="10"/>
      <c r="P111" s="10"/>
      <c r="Q111" s="12"/>
      <c r="R111" s="13">
        <f>E126</f>
        <v>3057</v>
      </c>
      <c r="S111" s="14">
        <f>H126</f>
        <v>565</v>
      </c>
      <c r="T111" s="10"/>
      <c r="U111" s="10"/>
      <c r="V111" s="10"/>
    </row>
    <row r="112" spans="1:22" ht="15.6" customHeight="1">
      <c r="B112" s="85" t="s">
        <v>13</v>
      </c>
      <c r="C112" s="86"/>
      <c r="D112" s="87"/>
      <c r="E112" s="79">
        <v>468</v>
      </c>
      <c r="F112" s="80"/>
      <c r="G112" s="81"/>
      <c r="H112" s="23">
        <v>291</v>
      </c>
      <c r="J112" s="11" t="s">
        <v>89</v>
      </c>
      <c r="K112" s="11" t="s">
        <v>90</v>
      </c>
      <c r="L112" s="11" t="s">
        <v>91</v>
      </c>
      <c r="M112" s="10"/>
      <c r="N112" s="10"/>
      <c r="O112" s="10"/>
      <c r="P112" s="10"/>
      <c r="Q112" s="11" t="s">
        <v>89</v>
      </c>
      <c r="R112" s="11" t="s">
        <v>90</v>
      </c>
      <c r="S112" s="11" t="s">
        <v>91</v>
      </c>
      <c r="T112" s="10"/>
      <c r="U112" s="10"/>
      <c r="V112" s="10"/>
    </row>
    <row r="113" spans="2:22" ht="15.6" customHeight="1">
      <c r="B113" s="85" t="s">
        <v>14</v>
      </c>
      <c r="C113" s="86"/>
      <c r="D113" s="87"/>
      <c r="E113" s="82">
        <v>12</v>
      </c>
      <c r="F113" s="83"/>
      <c r="G113" s="84"/>
      <c r="H113" s="23">
        <v>15</v>
      </c>
      <c r="J113" s="12"/>
      <c r="K113" s="13">
        <f>E112</f>
        <v>468</v>
      </c>
      <c r="L113" s="14">
        <f>H112</f>
        <v>291</v>
      </c>
      <c r="M113" s="10"/>
      <c r="N113" s="10"/>
      <c r="O113" s="10"/>
      <c r="P113" s="10"/>
      <c r="Q113" s="12"/>
      <c r="R113" s="13">
        <f>E127</f>
        <v>1315</v>
      </c>
      <c r="S113" s="14">
        <f>H127</f>
        <v>316</v>
      </c>
      <c r="T113" s="10"/>
      <c r="U113" s="10"/>
      <c r="V113" s="10"/>
    </row>
    <row r="114" spans="2:22" ht="15.6" customHeight="1">
      <c r="B114" s="85" t="s">
        <v>15</v>
      </c>
      <c r="C114" s="86"/>
      <c r="D114" s="87"/>
      <c r="E114" s="79">
        <v>299</v>
      </c>
      <c r="F114" s="80"/>
      <c r="G114" s="81"/>
      <c r="H114" s="23">
        <v>140</v>
      </c>
      <c r="J114" s="11" t="s">
        <v>92</v>
      </c>
      <c r="K114" s="11" t="s">
        <v>93</v>
      </c>
      <c r="L114" s="11" t="s">
        <v>94</v>
      </c>
      <c r="M114" s="10"/>
      <c r="N114" s="10"/>
      <c r="O114" s="10"/>
      <c r="P114" s="10"/>
      <c r="Q114" s="11" t="s">
        <v>92</v>
      </c>
      <c r="R114" s="11" t="s">
        <v>93</v>
      </c>
      <c r="S114" s="11" t="s">
        <v>94</v>
      </c>
      <c r="T114" s="10"/>
      <c r="U114" s="10"/>
      <c r="V114" s="10"/>
    </row>
    <row r="115" spans="2:22" ht="15.75">
      <c r="B115" s="85" t="s">
        <v>16</v>
      </c>
      <c r="C115" s="86"/>
      <c r="D115" s="87"/>
      <c r="E115" s="79">
        <v>9676</v>
      </c>
      <c r="F115" s="80"/>
      <c r="G115" s="81"/>
      <c r="H115" s="24">
        <v>1111</v>
      </c>
      <c r="J115" s="12"/>
      <c r="K115" s="13">
        <f>E113</f>
        <v>12</v>
      </c>
      <c r="L115" s="14">
        <f>H113</f>
        <v>15</v>
      </c>
      <c r="M115" s="10"/>
      <c r="N115" s="10"/>
      <c r="O115" s="10"/>
      <c r="P115" s="10"/>
      <c r="Q115" s="12"/>
      <c r="R115" s="13">
        <f>E128</f>
        <v>459</v>
      </c>
      <c r="S115" s="14">
        <f>H128</f>
        <v>163</v>
      </c>
      <c r="T115" s="10"/>
      <c r="U115" s="10"/>
      <c r="V115" s="10"/>
    </row>
    <row r="116" spans="2:22" ht="15.6" customHeight="1">
      <c r="B116" s="85" t="s">
        <v>8</v>
      </c>
      <c r="C116" s="86"/>
      <c r="D116" s="87"/>
      <c r="E116" s="79">
        <v>988</v>
      </c>
      <c r="F116" s="80"/>
      <c r="G116" s="81"/>
      <c r="H116" s="23">
        <v>323</v>
      </c>
      <c r="J116" s="11" t="s">
        <v>95</v>
      </c>
      <c r="K116" s="11" t="s">
        <v>96</v>
      </c>
      <c r="L116" s="11" t="s">
        <v>97</v>
      </c>
      <c r="M116" s="10"/>
      <c r="N116" s="10"/>
      <c r="O116" s="10"/>
      <c r="P116" s="10"/>
      <c r="Q116" s="11" t="s">
        <v>95</v>
      </c>
      <c r="R116" s="11" t="s">
        <v>96</v>
      </c>
      <c r="S116" s="11" t="s">
        <v>97</v>
      </c>
      <c r="T116" s="10"/>
      <c r="U116" s="10"/>
      <c r="V116" s="10"/>
    </row>
    <row r="117" spans="2:22" ht="15.6" customHeight="1">
      <c r="B117" s="85" t="s">
        <v>11</v>
      </c>
      <c r="C117" s="86"/>
      <c r="D117" s="87"/>
      <c r="E117" s="79">
        <v>166</v>
      </c>
      <c r="F117" s="80"/>
      <c r="G117" s="81"/>
      <c r="H117" s="23">
        <v>120</v>
      </c>
      <c r="J117" s="12"/>
      <c r="K117" s="13">
        <f>E114</f>
        <v>299</v>
      </c>
      <c r="L117" s="14">
        <f>H114</f>
        <v>140</v>
      </c>
      <c r="M117" s="10"/>
      <c r="N117" s="10"/>
      <c r="O117" s="10"/>
      <c r="P117" s="10"/>
      <c r="Q117" s="12"/>
      <c r="R117" s="13">
        <f>E129</f>
        <v>1133</v>
      </c>
      <c r="S117" s="14">
        <f>H129</f>
        <v>204</v>
      </c>
      <c r="T117" s="10"/>
      <c r="U117" s="10"/>
      <c r="V117" s="10"/>
    </row>
    <row r="118" spans="2:22" ht="15.6" customHeight="1">
      <c r="B118" s="85" t="s">
        <v>12</v>
      </c>
      <c r="C118" s="86"/>
      <c r="D118" s="87"/>
      <c r="E118" s="79">
        <v>879</v>
      </c>
      <c r="F118" s="80"/>
      <c r="G118" s="81"/>
      <c r="H118" s="23">
        <v>316</v>
      </c>
      <c r="J118" s="11" t="s">
        <v>98</v>
      </c>
      <c r="K118" s="11" t="s">
        <v>99</v>
      </c>
      <c r="L118" s="11" t="s">
        <v>100</v>
      </c>
      <c r="M118" s="10"/>
      <c r="N118" s="10"/>
      <c r="O118" s="10"/>
      <c r="P118" s="10"/>
      <c r="Q118" s="11" t="s">
        <v>98</v>
      </c>
      <c r="R118" s="11" t="s">
        <v>99</v>
      </c>
      <c r="S118" s="11" t="s">
        <v>100</v>
      </c>
      <c r="T118" s="10"/>
      <c r="U118" s="10"/>
      <c r="V118" s="10"/>
    </row>
    <row r="119" spans="2:22" ht="15.6" customHeight="1">
      <c r="B119" s="85" t="s">
        <v>13</v>
      </c>
      <c r="C119" s="86"/>
      <c r="D119" s="87"/>
      <c r="E119" s="79">
        <v>493</v>
      </c>
      <c r="F119" s="80"/>
      <c r="G119" s="81"/>
      <c r="H119" s="23">
        <v>192</v>
      </c>
      <c r="J119" s="12"/>
      <c r="K119" s="13">
        <f>E116</f>
        <v>988</v>
      </c>
      <c r="L119" s="14">
        <f>H116</f>
        <v>323</v>
      </c>
      <c r="M119" s="10"/>
      <c r="N119" s="10"/>
      <c r="O119" s="10"/>
      <c r="P119" s="10"/>
      <c r="Q119" s="12"/>
      <c r="R119" s="13">
        <f>E131</f>
        <v>2408</v>
      </c>
      <c r="S119" s="14">
        <f>H131</f>
        <v>309</v>
      </c>
      <c r="T119" s="10"/>
      <c r="U119" s="10"/>
      <c r="V119" s="10"/>
    </row>
    <row r="120" spans="2:22" ht="15.6" customHeight="1">
      <c r="B120" s="85" t="s">
        <v>14</v>
      </c>
      <c r="C120" s="86"/>
      <c r="D120" s="87"/>
      <c r="E120" s="82">
        <v>119</v>
      </c>
      <c r="F120" s="83"/>
      <c r="G120" s="84"/>
      <c r="H120" s="23">
        <v>89</v>
      </c>
      <c r="J120" s="11" t="s">
        <v>101</v>
      </c>
      <c r="K120" s="11" t="s">
        <v>102</v>
      </c>
      <c r="L120" s="11" t="s">
        <v>103</v>
      </c>
      <c r="M120" s="10"/>
      <c r="N120" s="10"/>
      <c r="O120" s="10"/>
      <c r="P120" s="10"/>
      <c r="Q120" s="11" t="s">
        <v>101</v>
      </c>
      <c r="R120" s="11" t="s">
        <v>102</v>
      </c>
      <c r="S120" s="11" t="s">
        <v>103</v>
      </c>
      <c r="T120" s="10"/>
      <c r="U120" s="10"/>
      <c r="V120" s="10"/>
    </row>
    <row r="121" spans="2:22" ht="15.6" customHeight="1">
      <c r="B121" s="85" t="s">
        <v>15</v>
      </c>
      <c r="C121" s="86"/>
      <c r="D121" s="87"/>
      <c r="E121" s="79">
        <v>242</v>
      </c>
      <c r="F121" s="80"/>
      <c r="G121" s="81"/>
      <c r="H121" s="23">
        <v>168</v>
      </c>
      <c r="J121" s="12"/>
      <c r="K121" s="13">
        <f>E117</f>
        <v>166</v>
      </c>
      <c r="L121" s="14">
        <f>H117</f>
        <v>120</v>
      </c>
      <c r="M121" s="10"/>
      <c r="N121" s="10"/>
      <c r="O121" s="10"/>
      <c r="P121" s="10"/>
      <c r="Q121" s="12"/>
      <c r="R121" s="13">
        <f>E132</f>
        <v>1017</v>
      </c>
      <c r="S121" s="14">
        <f>H132</f>
        <v>520</v>
      </c>
      <c r="T121" s="10"/>
      <c r="U121" s="10"/>
      <c r="V121" s="10"/>
    </row>
    <row r="122" spans="2:22" ht="15.6" customHeight="1">
      <c r="B122" s="85" t="s">
        <v>53</v>
      </c>
      <c r="C122" s="86"/>
      <c r="D122" s="87"/>
      <c r="E122" s="79">
        <v>80852</v>
      </c>
      <c r="F122" s="80"/>
      <c r="G122" s="81"/>
      <c r="H122" s="24">
        <v>2408</v>
      </c>
      <c r="J122" s="11" t="s">
        <v>104</v>
      </c>
      <c r="K122" s="11" t="s">
        <v>105</v>
      </c>
      <c r="L122" s="11" t="s">
        <v>106</v>
      </c>
      <c r="M122" s="10"/>
      <c r="N122" s="10"/>
      <c r="O122" s="10"/>
      <c r="P122" s="10"/>
      <c r="Q122" s="11" t="s">
        <v>104</v>
      </c>
      <c r="R122" s="11" t="s">
        <v>105</v>
      </c>
      <c r="S122" s="11" t="s">
        <v>106</v>
      </c>
      <c r="T122" s="10"/>
      <c r="U122" s="10"/>
      <c r="V122" s="10"/>
    </row>
    <row r="123" spans="2:22" ht="15.75">
      <c r="B123" s="85" t="s">
        <v>10</v>
      </c>
      <c r="C123" s="86"/>
      <c r="D123" s="87"/>
      <c r="E123" s="79">
        <v>40153</v>
      </c>
      <c r="F123" s="80"/>
      <c r="G123" s="81"/>
      <c r="H123" s="24">
        <v>1388</v>
      </c>
      <c r="J123" s="12"/>
      <c r="K123" s="13">
        <f>E118</f>
        <v>879</v>
      </c>
      <c r="L123" s="14">
        <f>H118</f>
        <v>316</v>
      </c>
      <c r="M123" s="10"/>
      <c r="N123" s="10"/>
      <c r="O123" s="10"/>
      <c r="P123" s="10"/>
      <c r="Q123" s="12"/>
      <c r="R123" s="13">
        <f>E133</f>
        <v>2195</v>
      </c>
      <c r="S123" s="14">
        <f>H133</f>
        <v>429</v>
      </c>
      <c r="T123" s="10"/>
      <c r="U123" s="10"/>
      <c r="V123" s="10"/>
    </row>
    <row r="124" spans="2:22" ht="15.6" customHeight="1">
      <c r="B124" s="85" t="s">
        <v>8</v>
      </c>
      <c r="C124" s="86"/>
      <c r="D124" s="87"/>
      <c r="E124" s="79">
        <v>2397</v>
      </c>
      <c r="F124" s="80"/>
      <c r="G124" s="81"/>
      <c r="H124" s="23">
        <v>372</v>
      </c>
      <c r="J124" s="11" t="s">
        <v>107</v>
      </c>
      <c r="K124" s="11" t="s">
        <v>108</v>
      </c>
      <c r="L124" s="11" t="s">
        <v>109</v>
      </c>
      <c r="M124" s="10"/>
      <c r="N124" s="10"/>
      <c r="O124" s="10"/>
      <c r="P124" s="10"/>
      <c r="Q124" s="11" t="s">
        <v>107</v>
      </c>
      <c r="R124" s="11" t="s">
        <v>108</v>
      </c>
      <c r="S124" s="11" t="s">
        <v>109</v>
      </c>
      <c r="T124" s="10"/>
      <c r="U124" s="10"/>
      <c r="V124" s="10"/>
    </row>
    <row r="125" spans="2:22" ht="15.6" customHeight="1">
      <c r="B125" s="85" t="s">
        <v>11</v>
      </c>
      <c r="C125" s="86"/>
      <c r="D125" s="87"/>
      <c r="E125" s="79">
        <v>287</v>
      </c>
      <c r="F125" s="80"/>
      <c r="G125" s="81"/>
      <c r="H125" s="23">
        <v>138</v>
      </c>
      <c r="J125" s="12"/>
      <c r="K125" s="13">
        <f>E119</f>
        <v>493</v>
      </c>
      <c r="L125" s="14">
        <f>H119</f>
        <v>192</v>
      </c>
      <c r="M125" s="10"/>
      <c r="N125" s="10"/>
      <c r="O125" s="10"/>
      <c r="Q125" s="12"/>
      <c r="R125" s="13">
        <f>E134</f>
        <v>1372</v>
      </c>
      <c r="S125" s="14">
        <f>H134</f>
        <v>412</v>
      </c>
      <c r="T125" s="10"/>
      <c r="U125" s="10"/>
      <c r="V125" s="10"/>
    </row>
    <row r="126" spans="2:22" ht="15.6" customHeight="1">
      <c r="B126" s="85" t="s">
        <v>12</v>
      </c>
      <c r="C126" s="86"/>
      <c r="D126" s="87"/>
      <c r="E126" s="79">
        <v>3057</v>
      </c>
      <c r="F126" s="80"/>
      <c r="G126" s="81"/>
      <c r="H126" s="23">
        <v>565</v>
      </c>
      <c r="J126" s="11" t="s">
        <v>104</v>
      </c>
      <c r="K126" s="11" t="s">
        <v>110</v>
      </c>
      <c r="L126" s="11" t="s">
        <v>111</v>
      </c>
      <c r="Q126" s="11" t="s">
        <v>104</v>
      </c>
      <c r="R126" s="11" t="s">
        <v>110</v>
      </c>
      <c r="S126" s="11" t="s">
        <v>111</v>
      </c>
    </row>
    <row r="127" spans="2:22" ht="15.6" customHeight="1">
      <c r="B127" s="85" t="s">
        <v>13</v>
      </c>
      <c r="C127" s="86"/>
      <c r="D127" s="87"/>
      <c r="E127" s="79">
        <v>1315</v>
      </c>
      <c r="F127" s="80"/>
      <c r="G127" s="81"/>
      <c r="H127" s="23">
        <v>316</v>
      </c>
      <c r="J127" s="12"/>
      <c r="K127" s="13">
        <f>E120</f>
        <v>119</v>
      </c>
      <c r="L127" s="14">
        <f>H120</f>
        <v>89</v>
      </c>
      <c r="Q127" s="12"/>
      <c r="R127" s="13">
        <f>E135</f>
        <v>309</v>
      </c>
      <c r="S127" s="14">
        <f>H135</f>
        <v>166</v>
      </c>
    </row>
    <row r="128" spans="2:22" ht="15.6" customHeight="1">
      <c r="B128" s="85" t="s">
        <v>14</v>
      </c>
      <c r="C128" s="86"/>
      <c r="D128" s="87"/>
      <c r="E128" s="79">
        <v>459</v>
      </c>
      <c r="F128" s="80"/>
      <c r="G128" s="81"/>
      <c r="H128" s="23">
        <v>163</v>
      </c>
      <c r="J128" s="11" t="s">
        <v>107</v>
      </c>
      <c r="K128" s="11" t="s">
        <v>112</v>
      </c>
      <c r="L128" s="11" t="s">
        <v>113</v>
      </c>
      <c r="Q128" s="11" t="s">
        <v>107</v>
      </c>
      <c r="R128" s="11" t="s">
        <v>112</v>
      </c>
      <c r="S128" s="11" t="s">
        <v>113</v>
      </c>
    </row>
    <row r="129" spans="1:22" ht="15.6" customHeight="1">
      <c r="B129" s="85" t="s">
        <v>15</v>
      </c>
      <c r="C129" s="86"/>
      <c r="D129" s="87"/>
      <c r="E129" s="79">
        <v>1133</v>
      </c>
      <c r="F129" s="80"/>
      <c r="G129" s="81"/>
      <c r="H129" s="23">
        <v>204</v>
      </c>
      <c r="J129" s="12"/>
      <c r="K129" s="13">
        <f>E121</f>
        <v>242</v>
      </c>
      <c r="L129" s="14">
        <f>H121</f>
        <v>168</v>
      </c>
      <c r="Q129" s="12"/>
      <c r="R129" s="13">
        <f>E136</f>
        <v>1234</v>
      </c>
      <c r="S129" s="14">
        <f>H136</f>
        <v>246</v>
      </c>
    </row>
    <row r="130" spans="1:22">
      <c r="B130" s="85" t="s">
        <v>16</v>
      </c>
      <c r="C130" s="86"/>
      <c r="D130" s="87"/>
      <c r="E130" s="79">
        <v>40699</v>
      </c>
      <c r="F130" s="80"/>
      <c r="G130" s="81"/>
      <c r="H130" s="24">
        <v>1540</v>
      </c>
    </row>
    <row r="131" spans="1:22" ht="13.9" customHeight="1">
      <c r="B131" s="85" t="s">
        <v>8</v>
      </c>
      <c r="C131" s="86"/>
      <c r="D131" s="87"/>
      <c r="E131" s="79">
        <v>2408</v>
      </c>
      <c r="F131" s="80"/>
      <c r="G131" s="81"/>
      <c r="H131" s="23">
        <v>309</v>
      </c>
      <c r="M131" t="s">
        <v>117</v>
      </c>
      <c r="N131" t="s">
        <v>6</v>
      </c>
      <c r="O131" t="s">
        <v>118</v>
      </c>
      <c r="P131" t="s">
        <v>6</v>
      </c>
    </row>
    <row r="132" spans="1:22" ht="13.9" customHeight="1">
      <c r="B132" s="85" t="s">
        <v>11</v>
      </c>
      <c r="C132" s="86"/>
      <c r="D132" s="87"/>
      <c r="E132" s="79">
        <v>1017</v>
      </c>
      <c r="F132" s="80"/>
      <c r="G132" s="81"/>
      <c r="H132" s="23">
        <v>520</v>
      </c>
      <c r="M132">
        <f>U107</f>
        <v>17183</v>
      </c>
      <c r="N132">
        <f>V107</f>
        <v>1205.1688678355411</v>
      </c>
      <c r="O132">
        <f>N107</f>
        <v>5952</v>
      </c>
      <c r="P132">
        <f>O107</f>
        <v>857.177927853955</v>
      </c>
    </row>
    <row r="133" spans="1:22" ht="13.9" customHeight="1">
      <c r="B133" s="85" t="s">
        <v>12</v>
      </c>
      <c r="C133" s="86"/>
      <c r="D133" s="87"/>
      <c r="E133" s="79">
        <v>2195</v>
      </c>
      <c r="F133" s="80"/>
      <c r="G133" s="81"/>
      <c r="H133" s="23">
        <v>429</v>
      </c>
    </row>
    <row r="134" spans="1:22" ht="13.9" customHeight="1">
      <c r="B134" s="85" t="s">
        <v>13</v>
      </c>
      <c r="C134" s="86"/>
      <c r="D134" s="87"/>
      <c r="E134" s="79">
        <v>1372</v>
      </c>
      <c r="F134" s="80"/>
      <c r="G134" s="81"/>
      <c r="H134" s="23">
        <v>412</v>
      </c>
    </row>
    <row r="135" spans="1:22" ht="13.9" customHeight="1">
      <c r="B135" s="85" t="s">
        <v>14</v>
      </c>
      <c r="C135" s="86"/>
      <c r="D135" s="87"/>
      <c r="E135" s="79">
        <v>309</v>
      </c>
      <c r="F135" s="80"/>
      <c r="G135" s="81"/>
      <c r="H135" s="23">
        <v>166</v>
      </c>
    </row>
    <row r="136" spans="1:22" ht="13.9" customHeight="1">
      <c r="B136" s="85" t="s">
        <v>15</v>
      </c>
      <c r="C136" s="86"/>
      <c r="D136" s="87"/>
      <c r="E136" s="79">
        <v>1234</v>
      </c>
      <c r="F136" s="80"/>
      <c r="G136" s="81"/>
      <c r="H136" s="23">
        <v>246</v>
      </c>
    </row>
    <row r="139" spans="1:22">
      <c r="A139" s="2">
        <v>2019</v>
      </c>
      <c r="J139" s="35" t="s">
        <v>54</v>
      </c>
      <c r="K139" s="35"/>
      <c r="L139" s="35"/>
      <c r="M139" s="35"/>
      <c r="N139" s="35"/>
      <c r="O139" s="35"/>
      <c r="P139" s="25"/>
      <c r="Q139" s="35" t="s">
        <v>55</v>
      </c>
      <c r="R139" s="35"/>
      <c r="S139" s="35"/>
      <c r="T139" s="35"/>
      <c r="U139" s="35"/>
      <c r="V139" s="35"/>
    </row>
    <row r="140" spans="1:22" ht="15.75">
      <c r="B140" s="29" t="s">
        <v>7</v>
      </c>
      <c r="C140" s="30"/>
      <c r="D140" s="31"/>
      <c r="E140" s="37">
        <v>97242</v>
      </c>
      <c r="F140" s="38"/>
      <c r="G140" s="39"/>
      <c r="H140" s="23">
        <v>1719</v>
      </c>
      <c r="J140" s="11" t="s">
        <v>78</v>
      </c>
      <c r="K140" s="11" t="s">
        <v>79</v>
      </c>
      <c r="L140" s="11" t="s">
        <v>80</v>
      </c>
      <c r="M140" s="10"/>
      <c r="N140" s="10" t="s">
        <v>81</v>
      </c>
      <c r="O140" s="11" t="s">
        <v>82</v>
      </c>
      <c r="P140" s="16"/>
      <c r="Q140" s="11" t="s">
        <v>78</v>
      </c>
      <c r="R140" s="11" t="s">
        <v>79</v>
      </c>
      <c r="S140" s="11" t="s">
        <v>80</v>
      </c>
      <c r="T140" s="10"/>
      <c r="U140" s="10" t="s">
        <v>81</v>
      </c>
      <c r="V140" s="11" t="s">
        <v>82</v>
      </c>
    </row>
    <row r="141" spans="1:22" ht="15.6" customHeight="1">
      <c r="B141" s="29" t="s">
        <v>9</v>
      </c>
      <c r="C141" s="30"/>
      <c r="D141" s="31"/>
      <c r="E141" s="37">
        <v>18457</v>
      </c>
      <c r="F141" s="38"/>
      <c r="G141" s="39"/>
      <c r="H141" s="24">
        <v>1839</v>
      </c>
      <c r="J141" s="12"/>
      <c r="K141" s="13">
        <f>E143</f>
        <v>914</v>
      </c>
      <c r="L141" s="14">
        <f>H143</f>
        <v>273</v>
      </c>
      <c r="M141" s="15"/>
      <c r="N141" s="16">
        <f>K141+K143+K145+K147+K149+K151+K153+K155+K157+K159+K161+K163</f>
        <v>6617</v>
      </c>
      <c r="O141" s="16">
        <f>SQRT(((L141)^2)+((L143)^2)+((L145)^2)+((L147)^2)+((L149)^2)+((L151)^2)+((L153)^2)+((L155)^2)+((L157)^2)+((L159)^2)+((L161)^2)+((L163)^2))</f>
        <v>721.62178459356392</v>
      </c>
      <c r="P141" s="10"/>
      <c r="Q141" s="12"/>
      <c r="R141" s="13">
        <f>E158</f>
        <v>2244</v>
      </c>
      <c r="S141" s="14">
        <f>H158</f>
        <v>311</v>
      </c>
      <c r="T141" s="15"/>
      <c r="U141" s="16">
        <f>R141+R143+R145+R147+R149+R151+R153+R155+R157+R159+R161+R163</f>
        <v>16381</v>
      </c>
      <c r="V141" s="16">
        <f>SQRT(((S141)^2)+((S143)^2)+((S145)^2)+((S147)^2)+((S149)^2)+((S151)^2)+((S153)^2)+((S155)^2)+((S157)^2)+((S159)^2)+((S161)^2)+((S163)^2))</f>
        <v>1121.2408305087718</v>
      </c>
    </row>
    <row r="142" spans="1:22" ht="15.75">
      <c r="B142" s="29" t="s">
        <v>10</v>
      </c>
      <c r="C142" s="30"/>
      <c r="D142" s="31"/>
      <c r="E142" s="37">
        <v>7692</v>
      </c>
      <c r="F142" s="38"/>
      <c r="G142" s="39"/>
      <c r="H142" s="24">
        <v>864</v>
      </c>
      <c r="J142" s="11" t="s">
        <v>83</v>
      </c>
      <c r="K142" s="11" t="s">
        <v>84</v>
      </c>
      <c r="L142" s="11" t="s">
        <v>85</v>
      </c>
      <c r="M142" s="10"/>
      <c r="N142" s="10"/>
      <c r="O142" s="10"/>
      <c r="P142" s="10"/>
      <c r="Q142" s="11" t="s">
        <v>83</v>
      </c>
      <c r="R142" s="11" t="s">
        <v>84</v>
      </c>
      <c r="S142" s="11" t="s">
        <v>85</v>
      </c>
      <c r="T142" s="10"/>
      <c r="U142" s="10"/>
      <c r="V142" s="10"/>
    </row>
    <row r="143" spans="1:22" ht="15.6" customHeight="1">
      <c r="B143" s="29" t="s">
        <v>8</v>
      </c>
      <c r="C143" s="30"/>
      <c r="D143" s="31"/>
      <c r="E143" s="37">
        <v>914</v>
      </c>
      <c r="F143" s="38"/>
      <c r="G143" s="39"/>
      <c r="H143" s="23">
        <v>273</v>
      </c>
      <c r="J143" s="12"/>
      <c r="K143" s="13">
        <f>E144</f>
        <v>203</v>
      </c>
      <c r="L143" s="14">
        <f>H144</f>
        <v>110</v>
      </c>
      <c r="M143" s="10"/>
      <c r="N143" s="10"/>
      <c r="O143" s="10"/>
      <c r="P143" s="10"/>
      <c r="Q143" s="12"/>
      <c r="R143" s="13">
        <f>E159</f>
        <v>334</v>
      </c>
      <c r="S143" s="14">
        <f>H159</f>
        <v>154</v>
      </c>
      <c r="T143" s="10"/>
      <c r="U143" s="10"/>
      <c r="V143" s="10"/>
    </row>
    <row r="144" spans="1:22" ht="15.6" customHeight="1">
      <c r="B144" s="29" t="s">
        <v>11</v>
      </c>
      <c r="C144" s="30"/>
      <c r="D144" s="31"/>
      <c r="E144" s="37">
        <v>203</v>
      </c>
      <c r="F144" s="38"/>
      <c r="G144" s="39"/>
      <c r="H144" s="23">
        <v>110</v>
      </c>
      <c r="J144" s="11" t="s">
        <v>86</v>
      </c>
      <c r="K144" s="11" t="s">
        <v>87</v>
      </c>
      <c r="L144" s="11" t="s">
        <v>88</v>
      </c>
      <c r="M144" s="10"/>
      <c r="N144" s="10"/>
      <c r="O144" s="10"/>
      <c r="P144" s="10"/>
      <c r="Q144" s="11" t="s">
        <v>86</v>
      </c>
      <c r="R144" s="11" t="s">
        <v>87</v>
      </c>
      <c r="S144" s="11" t="s">
        <v>88</v>
      </c>
      <c r="T144" s="10"/>
      <c r="U144" s="10"/>
      <c r="V144" s="10"/>
    </row>
    <row r="145" spans="2:22" ht="15.6" customHeight="1">
      <c r="B145" s="29" t="s">
        <v>12</v>
      </c>
      <c r="C145" s="30"/>
      <c r="D145" s="31"/>
      <c r="E145" s="37">
        <v>1173</v>
      </c>
      <c r="F145" s="38"/>
      <c r="G145" s="39"/>
      <c r="H145" s="23">
        <v>280</v>
      </c>
      <c r="J145" s="12"/>
      <c r="K145" s="13">
        <f>E145</f>
        <v>1173</v>
      </c>
      <c r="L145" s="14">
        <f>H145</f>
        <v>280</v>
      </c>
      <c r="M145" s="10"/>
      <c r="N145" s="10"/>
      <c r="O145" s="10"/>
      <c r="P145" s="10"/>
      <c r="Q145" s="12"/>
      <c r="R145" s="13">
        <f>E160</f>
        <v>3001</v>
      </c>
      <c r="S145" s="14">
        <f>H160</f>
        <v>451</v>
      </c>
      <c r="T145" s="10"/>
      <c r="U145" s="10"/>
      <c r="V145" s="10"/>
    </row>
    <row r="146" spans="2:22" ht="15.6" customHeight="1">
      <c r="B146" s="29" t="s">
        <v>13</v>
      </c>
      <c r="C146" s="30"/>
      <c r="D146" s="31"/>
      <c r="E146" s="37">
        <v>315</v>
      </c>
      <c r="F146" s="38"/>
      <c r="G146" s="39"/>
      <c r="H146" s="23">
        <v>130</v>
      </c>
      <c r="J146" s="11" t="s">
        <v>89</v>
      </c>
      <c r="K146" s="11" t="s">
        <v>90</v>
      </c>
      <c r="L146" s="11" t="s">
        <v>91</v>
      </c>
      <c r="M146" s="10"/>
      <c r="N146" s="10"/>
      <c r="O146" s="10"/>
      <c r="P146" s="10"/>
      <c r="Q146" s="11" t="s">
        <v>89</v>
      </c>
      <c r="R146" s="11" t="s">
        <v>90</v>
      </c>
      <c r="S146" s="11" t="s">
        <v>91</v>
      </c>
      <c r="T146" s="10"/>
      <c r="U146" s="10"/>
      <c r="V146" s="10"/>
    </row>
    <row r="147" spans="2:22" ht="15.6" customHeight="1">
      <c r="B147" s="29" t="s">
        <v>14</v>
      </c>
      <c r="C147" s="30"/>
      <c r="D147" s="31"/>
      <c r="E147" s="32">
        <v>62</v>
      </c>
      <c r="F147" s="33"/>
      <c r="G147" s="34"/>
      <c r="H147" s="23">
        <v>73</v>
      </c>
      <c r="J147" s="12"/>
      <c r="K147" s="13">
        <f>E146</f>
        <v>315</v>
      </c>
      <c r="L147" s="14">
        <f>H146</f>
        <v>130</v>
      </c>
      <c r="M147" s="10"/>
      <c r="N147" s="10"/>
      <c r="O147" s="10"/>
      <c r="P147" s="10"/>
      <c r="Q147" s="12"/>
      <c r="R147" s="13">
        <f>E161</f>
        <v>1153</v>
      </c>
      <c r="S147" s="14">
        <f>H161</f>
        <v>333</v>
      </c>
      <c r="T147" s="10"/>
      <c r="U147" s="10"/>
      <c r="V147" s="10"/>
    </row>
    <row r="148" spans="2:22" ht="15.6" customHeight="1">
      <c r="B148" s="29" t="s">
        <v>15</v>
      </c>
      <c r="C148" s="30"/>
      <c r="D148" s="31"/>
      <c r="E148" s="37">
        <v>336</v>
      </c>
      <c r="F148" s="38"/>
      <c r="G148" s="39"/>
      <c r="H148" s="23">
        <v>157</v>
      </c>
      <c r="J148" s="11" t="s">
        <v>92</v>
      </c>
      <c r="K148" s="11" t="s">
        <v>93</v>
      </c>
      <c r="L148" s="11" t="s">
        <v>94</v>
      </c>
      <c r="M148" s="10"/>
      <c r="N148" s="10"/>
      <c r="O148" s="10"/>
      <c r="P148" s="10"/>
      <c r="Q148" s="11" t="s">
        <v>92</v>
      </c>
      <c r="R148" s="11" t="s">
        <v>93</v>
      </c>
      <c r="S148" s="11" t="s">
        <v>94</v>
      </c>
      <c r="T148" s="10"/>
      <c r="U148" s="10"/>
      <c r="V148" s="10"/>
    </row>
    <row r="149" spans="2:22" ht="15.75">
      <c r="B149" s="29" t="s">
        <v>16</v>
      </c>
      <c r="C149" s="30"/>
      <c r="D149" s="31"/>
      <c r="E149" s="37">
        <v>10765</v>
      </c>
      <c r="F149" s="38"/>
      <c r="G149" s="39"/>
      <c r="H149" s="24">
        <v>1243</v>
      </c>
      <c r="J149" s="12"/>
      <c r="K149" s="13">
        <f>E147</f>
        <v>62</v>
      </c>
      <c r="L149" s="14">
        <f>H147</f>
        <v>73</v>
      </c>
      <c r="M149" s="10"/>
      <c r="N149" s="10"/>
      <c r="O149" s="10"/>
      <c r="P149" s="10"/>
      <c r="Q149" s="12"/>
      <c r="R149" s="13">
        <f>E162</f>
        <v>472</v>
      </c>
      <c r="S149" s="14">
        <f>H162</f>
        <v>201</v>
      </c>
      <c r="T149" s="10"/>
      <c r="U149" s="10"/>
      <c r="V149" s="10"/>
    </row>
    <row r="150" spans="2:22" ht="15.6" customHeight="1">
      <c r="B150" s="29" t="s">
        <v>8</v>
      </c>
      <c r="C150" s="30"/>
      <c r="D150" s="31"/>
      <c r="E150" s="37">
        <v>1057</v>
      </c>
      <c r="F150" s="38"/>
      <c r="G150" s="39"/>
      <c r="H150" s="23">
        <v>278</v>
      </c>
      <c r="J150" s="11" t="s">
        <v>95</v>
      </c>
      <c r="K150" s="11" t="s">
        <v>96</v>
      </c>
      <c r="L150" s="11" t="s">
        <v>97</v>
      </c>
      <c r="M150" s="10"/>
      <c r="N150" s="10"/>
      <c r="O150" s="10"/>
      <c r="P150" s="10"/>
      <c r="Q150" s="11" t="s">
        <v>95</v>
      </c>
      <c r="R150" s="11" t="s">
        <v>96</v>
      </c>
      <c r="S150" s="11" t="s">
        <v>97</v>
      </c>
      <c r="T150" s="10"/>
      <c r="U150" s="10"/>
      <c r="V150" s="10"/>
    </row>
    <row r="151" spans="2:22" ht="15.6" customHeight="1">
      <c r="B151" s="29" t="s">
        <v>11</v>
      </c>
      <c r="C151" s="30"/>
      <c r="D151" s="31"/>
      <c r="E151" s="37">
        <v>138</v>
      </c>
      <c r="F151" s="38"/>
      <c r="G151" s="39"/>
      <c r="H151" s="23">
        <v>101</v>
      </c>
      <c r="J151" s="12"/>
      <c r="K151" s="13">
        <f>E148</f>
        <v>336</v>
      </c>
      <c r="L151" s="14">
        <f>H148</f>
        <v>157</v>
      </c>
      <c r="M151" s="10"/>
      <c r="N151" s="10"/>
      <c r="O151" s="10"/>
      <c r="P151" s="10"/>
      <c r="Q151" s="12"/>
      <c r="R151" s="13">
        <f>E163</f>
        <v>910</v>
      </c>
      <c r="S151" s="14">
        <f>H163</f>
        <v>232</v>
      </c>
      <c r="T151" s="10"/>
      <c r="U151" s="10"/>
      <c r="V151" s="10"/>
    </row>
    <row r="152" spans="2:22" ht="15.6" customHeight="1">
      <c r="B152" s="29" t="s">
        <v>12</v>
      </c>
      <c r="C152" s="30"/>
      <c r="D152" s="31"/>
      <c r="E152" s="37">
        <v>1270</v>
      </c>
      <c r="F152" s="38"/>
      <c r="G152" s="39"/>
      <c r="H152" s="23">
        <v>331</v>
      </c>
      <c r="J152" s="11" t="s">
        <v>98</v>
      </c>
      <c r="K152" s="11" t="s">
        <v>99</v>
      </c>
      <c r="L152" s="11" t="s">
        <v>100</v>
      </c>
      <c r="M152" s="10"/>
      <c r="N152" s="10"/>
      <c r="O152" s="10"/>
      <c r="P152" s="10"/>
      <c r="Q152" s="11" t="s">
        <v>98</v>
      </c>
      <c r="R152" s="11" t="s">
        <v>99</v>
      </c>
      <c r="S152" s="11" t="s">
        <v>100</v>
      </c>
      <c r="T152" s="10"/>
      <c r="U152" s="10"/>
      <c r="V152" s="10"/>
    </row>
    <row r="153" spans="2:22" ht="15.6" customHeight="1">
      <c r="B153" s="29" t="s">
        <v>13</v>
      </c>
      <c r="C153" s="30"/>
      <c r="D153" s="31"/>
      <c r="E153" s="37">
        <v>647</v>
      </c>
      <c r="F153" s="38"/>
      <c r="G153" s="39"/>
      <c r="H153" s="23">
        <v>252</v>
      </c>
      <c r="J153" s="12"/>
      <c r="K153" s="13">
        <f>E150</f>
        <v>1057</v>
      </c>
      <c r="L153" s="14">
        <f>H150</f>
        <v>278</v>
      </c>
      <c r="M153" s="10"/>
      <c r="N153" s="10"/>
      <c r="O153" s="10"/>
      <c r="P153" s="10"/>
      <c r="Q153" s="12"/>
      <c r="R153" s="13">
        <f>E165</f>
        <v>2429</v>
      </c>
      <c r="S153" s="14">
        <f>H165</f>
        <v>513</v>
      </c>
      <c r="T153" s="10"/>
      <c r="U153" s="10"/>
      <c r="V153" s="10"/>
    </row>
    <row r="154" spans="2:22" ht="15.6" customHeight="1">
      <c r="B154" s="29" t="s">
        <v>14</v>
      </c>
      <c r="C154" s="30"/>
      <c r="D154" s="31"/>
      <c r="E154" s="32">
        <v>135</v>
      </c>
      <c r="F154" s="33"/>
      <c r="G154" s="34"/>
      <c r="H154" s="23">
        <v>91</v>
      </c>
      <c r="J154" s="11" t="s">
        <v>101</v>
      </c>
      <c r="K154" s="11" t="s">
        <v>102</v>
      </c>
      <c r="L154" s="11" t="s">
        <v>103</v>
      </c>
      <c r="M154" s="10"/>
      <c r="N154" s="10"/>
      <c r="O154" s="10"/>
      <c r="P154" s="10"/>
      <c r="Q154" s="11" t="s">
        <v>101</v>
      </c>
      <c r="R154" s="11" t="s">
        <v>102</v>
      </c>
      <c r="S154" s="11" t="s">
        <v>103</v>
      </c>
      <c r="T154" s="10"/>
      <c r="U154" s="10"/>
      <c r="V154" s="10"/>
    </row>
    <row r="155" spans="2:22" ht="15.6" customHeight="1">
      <c r="B155" s="29" t="s">
        <v>15</v>
      </c>
      <c r="C155" s="30"/>
      <c r="D155" s="31"/>
      <c r="E155" s="37">
        <v>367</v>
      </c>
      <c r="F155" s="38"/>
      <c r="G155" s="39"/>
      <c r="H155" s="23">
        <v>200</v>
      </c>
      <c r="J155" s="12"/>
      <c r="K155" s="13">
        <f>E151</f>
        <v>138</v>
      </c>
      <c r="L155" s="14">
        <f>H151</f>
        <v>101</v>
      </c>
      <c r="M155" s="10"/>
      <c r="N155" s="10"/>
      <c r="O155" s="10"/>
      <c r="P155" s="10"/>
      <c r="Q155" s="12"/>
      <c r="R155" s="13">
        <f>E166</f>
        <v>629</v>
      </c>
      <c r="S155" s="14">
        <f>H166</f>
        <v>307</v>
      </c>
      <c r="T155" s="10"/>
      <c r="U155" s="10"/>
      <c r="V155" s="10"/>
    </row>
    <row r="156" spans="2:22" ht="15.6" customHeight="1">
      <c r="B156" s="29" t="s">
        <v>53</v>
      </c>
      <c r="C156" s="30"/>
      <c r="D156" s="31"/>
      <c r="E156" s="37">
        <v>78785</v>
      </c>
      <c r="F156" s="38"/>
      <c r="G156" s="39"/>
      <c r="H156" s="24">
        <v>2199</v>
      </c>
      <c r="J156" s="11" t="s">
        <v>104</v>
      </c>
      <c r="K156" s="11" t="s">
        <v>105</v>
      </c>
      <c r="L156" s="11" t="s">
        <v>106</v>
      </c>
      <c r="M156" s="10"/>
      <c r="N156" s="10"/>
      <c r="O156" s="10"/>
      <c r="P156" s="10"/>
      <c r="Q156" s="11" t="s">
        <v>104</v>
      </c>
      <c r="R156" s="11" t="s">
        <v>105</v>
      </c>
      <c r="S156" s="11" t="s">
        <v>106</v>
      </c>
      <c r="T156" s="10"/>
      <c r="U156" s="10"/>
      <c r="V156" s="10"/>
    </row>
    <row r="157" spans="2:22" ht="15.75">
      <c r="B157" s="29" t="s">
        <v>10</v>
      </c>
      <c r="C157" s="30"/>
      <c r="D157" s="31"/>
      <c r="E157" s="37">
        <v>39454</v>
      </c>
      <c r="F157" s="38"/>
      <c r="G157" s="39"/>
      <c r="H157" s="24">
        <v>1284</v>
      </c>
      <c r="J157" s="12"/>
      <c r="K157" s="13">
        <f>E152</f>
        <v>1270</v>
      </c>
      <c r="L157" s="14">
        <f>H152</f>
        <v>331</v>
      </c>
      <c r="M157" s="10"/>
      <c r="N157" s="10"/>
      <c r="O157" s="10"/>
      <c r="P157" s="10"/>
      <c r="Q157" s="12"/>
      <c r="R157" s="13">
        <f>E167</f>
        <v>2436</v>
      </c>
      <c r="S157" s="14">
        <f>H167</f>
        <v>420</v>
      </c>
      <c r="T157" s="10"/>
      <c r="U157" s="10"/>
      <c r="V157" s="10"/>
    </row>
    <row r="158" spans="2:22" ht="15.6" customHeight="1">
      <c r="B158" s="29" t="s">
        <v>8</v>
      </c>
      <c r="C158" s="30"/>
      <c r="D158" s="31"/>
      <c r="E158" s="37">
        <v>2244</v>
      </c>
      <c r="F158" s="38"/>
      <c r="G158" s="39"/>
      <c r="H158" s="23">
        <v>311</v>
      </c>
      <c r="J158" s="11" t="s">
        <v>107</v>
      </c>
      <c r="K158" s="11" t="s">
        <v>108</v>
      </c>
      <c r="L158" s="11" t="s">
        <v>109</v>
      </c>
      <c r="M158" s="10"/>
      <c r="N158" s="10"/>
      <c r="O158" s="10"/>
      <c r="P158" s="10"/>
      <c r="Q158" s="11" t="s">
        <v>107</v>
      </c>
      <c r="R158" s="11" t="s">
        <v>108</v>
      </c>
      <c r="S158" s="11" t="s">
        <v>109</v>
      </c>
      <c r="T158" s="10"/>
      <c r="U158" s="10"/>
      <c r="V158" s="10"/>
    </row>
    <row r="159" spans="2:22" ht="15.6" customHeight="1">
      <c r="B159" s="29" t="s">
        <v>11</v>
      </c>
      <c r="C159" s="30"/>
      <c r="D159" s="31"/>
      <c r="E159" s="37">
        <v>334</v>
      </c>
      <c r="F159" s="38"/>
      <c r="G159" s="39"/>
      <c r="H159" s="23">
        <v>154</v>
      </c>
      <c r="J159" s="12"/>
      <c r="K159" s="13">
        <f>E153</f>
        <v>647</v>
      </c>
      <c r="L159" s="14">
        <f>H153</f>
        <v>252</v>
      </c>
      <c r="M159" s="10"/>
      <c r="N159" s="10"/>
      <c r="O159" s="10"/>
      <c r="Q159" s="12"/>
      <c r="R159" s="13">
        <f>E168</f>
        <v>1303</v>
      </c>
      <c r="S159" s="14">
        <f>H168</f>
        <v>331</v>
      </c>
      <c r="T159" s="10"/>
      <c r="U159" s="10"/>
      <c r="V159" s="10"/>
    </row>
    <row r="160" spans="2:22" ht="15.6" customHeight="1">
      <c r="B160" s="29" t="s">
        <v>12</v>
      </c>
      <c r="C160" s="30"/>
      <c r="D160" s="31"/>
      <c r="E160" s="37">
        <v>3001</v>
      </c>
      <c r="F160" s="38"/>
      <c r="G160" s="39"/>
      <c r="H160" s="23">
        <v>451</v>
      </c>
      <c r="J160" s="11" t="s">
        <v>104</v>
      </c>
      <c r="K160" s="11" t="s">
        <v>110</v>
      </c>
      <c r="L160" s="11" t="s">
        <v>111</v>
      </c>
      <c r="Q160" s="11" t="s">
        <v>104</v>
      </c>
      <c r="R160" s="11" t="s">
        <v>110</v>
      </c>
      <c r="S160" s="11" t="s">
        <v>111</v>
      </c>
    </row>
    <row r="161" spans="1:22" ht="15.6" customHeight="1">
      <c r="B161" s="29" t="s">
        <v>13</v>
      </c>
      <c r="C161" s="30"/>
      <c r="D161" s="31"/>
      <c r="E161" s="37">
        <v>1153</v>
      </c>
      <c r="F161" s="38"/>
      <c r="G161" s="39"/>
      <c r="H161" s="23">
        <v>333</v>
      </c>
      <c r="J161" s="12"/>
      <c r="K161" s="13">
        <f>E154</f>
        <v>135</v>
      </c>
      <c r="L161" s="14">
        <f>H154</f>
        <v>91</v>
      </c>
      <c r="Q161" s="12"/>
      <c r="R161" s="13">
        <f>E169</f>
        <v>411</v>
      </c>
      <c r="S161" s="14">
        <f>H169</f>
        <v>185</v>
      </c>
    </row>
    <row r="162" spans="1:22" ht="15.6" customHeight="1">
      <c r="B162" s="29" t="s">
        <v>14</v>
      </c>
      <c r="C162" s="30"/>
      <c r="D162" s="31"/>
      <c r="E162" s="37">
        <v>472</v>
      </c>
      <c r="F162" s="38"/>
      <c r="G162" s="39"/>
      <c r="H162" s="23">
        <v>201</v>
      </c>
      <c r="J162" s="11" t="s">
        <v>107</v>
      </c>
      <c r="K162" s="11" t="s">
        <v>112</v>
      </c>
      <c r="L162" s="11" t="s">
        <v>113</v>
      </c>
      <c r="Q162" s="11" t="s">
        <v>107</v>
      </c>
      <c r="R162" s="11" t="s">
        <v>112</v>
      </c>
      <c r="S162" s="11" t="s">
        <v>113</v>
      </c>
    </row>
    <row r="163" spans="1:22" ht="15.6" customHeight="1">
      <c r="B163" s="29" t="s">
        <v>15</v>
      </c>
      <c r="C163" s="30"/>
      <c r="D163" s="31"/>
      <c r="E163" s="37">
        <v>910</v>
      </c>
      <c r="F163" s="38"/>
      <c r="G163" s="39"/>
      <c r="H163" s="23">
        <v>232</v>
      </c>
      <c r="J163" s="12"/>
      <c r="K163" s="13">
        <f>E155</f>
        <v>367</v>
      </c>
      <c r="L163" s="14">
        <f>H155</f>
        <v>200</v>
      </c>
      <c r="Q163" s="12"/>
      <c r="R163" s="13">
        <f>E170</f>
        <v>1059</v>
      </c>
      <c r="S163" s="14">
        <f>H170</f>
        <v>225</v>
      </c>
    </row>
    <row r="164" spans="1:22">
      <c r="B164" s="29" t="s">
        <v>16</v>
      </c>
      <c r="C164" s="30"/>
      <c r="D164" s="31"/>
      <c r="E164" s="37">
        <v>39331</v>
      </c>
      <c r="F164" s="38"/>
      <c r="G164" s="39"/>
      <c r="H164" s="24">
        <v>1350</v>
      </c>
    </row>
    <row r="165" spans="1:22" ht="13.9" customHeight="1">
      <c r="B165" s="29" t="s">
        <v>8</v>
      </c>
      <c r="C165" s="30"/>
      <c r="D165" s="31"/>
      <c r="E165" s="37">
        <v>2429</v>
      </c>
      <c r="F165" s="38"/>
      <c r="G165" s="39"/>
      <c r="H165" s="23">
        <v>513</v>
      </c>
      <c r="M165" t="s">
        <v>117</v>
      </c>
      <c r="N165" t="s">
        <v>6</v>
      </c>
      <c r="O165" t="s">
        <v>118</v>
      </c>
      <c r="P165" t="s">
        <v>6</v>
      </c>
    </row>
    <row r="166" spans="1:22" ht="13.9" customHeight="1">
      <c r="B166" s="29" t="s">
        <v>11</v>
      </c>
      <c r="C166" s="30"/>
      <c r="D166" s="31"/>
      <c r="E166" s="37">
        <v>629</v>
      </c>
      <c r="F166" s="38"/>
      <c r="G166" s="39"/>
      <c r="H166" s="23">
        <v>307</v>
      </c>
      <c r="M166">
        <f>U141</f>
        <v>16381</v>
      </c>
      <c r="N166">
        <f>V141</f>
        <v>1121.2408305087718</v>
      </c>
      <c r="O166">
        <f>N141</f>
        <v>6617</v>
      </c>
      <c r="P166">
        <f>O141</f>
        <v>721.62178459356392</v>
      </c>
    </row>
    <row r="167" spans="1:22" ht="13.9" customHeight="1">
      <c r="B167" s="29" t="s">
        <v>12</v>
      </c>
      <c r="C167" s="30"/>
      <c r="D167" s="31"/>
      <c r="E167" s="37">
        <v>2436</v>
      </c>
      <c r="F167" s="38"/>
      <c r="G167" s="39"/>
      <c r="H167" s="23">
        <v>420</v>
      </c>
    </row>
    <row r="168" spans="1:22" ht="13.9" customHeight="1">
      <c r="B168" s="29" t="s">
        <v>13</v>
      </c>
      <c r="C168" s="30"/>
      <c r="D168" s="31"/>
      <c r="E168" s="37">
        <v>1303</v>
      </c>
      <c r="F168" s="38"/>
      <c r="G168" s="39"/>
      <c r="H168" s="23">
        <v>331</v>
      </c>
    </row>
    <row r="169" spans="1:22" ht="13.9" customHeight="1">
      <c r="B169" s="29" t="s">
        <v>14</v>
      </c>
      <c r="C169" s="30"/>
      <c r="D169" s="31"/>
      <c r="E169" s="37">
        <v>411</v>
      </c>
      <c r="F169" s="38"/>
      <c r="G169" s="39"/>
      <c r="H169" s="23">
        <v>185</v>
      </c>
    </row>
    <row r="170" spans="1:22" ht="13.9" customHeight="1">
      <c r="B170" s="29" t="s">
        <v>15</v>
      </c>
      <c r="C170" s="30"/>
      <c r="D170" s="31"/>
      <c r="E170" s="37">
        <v>1059</v>
      </c>
      <c r="F170" s="38"/>
      <c r="G170" s="39"/>
      <c r="H170" s="23">
        <v>225</v>
      </c>
    </row>
    <row r="173" spans="1:22">
      <c r="A173" s="2">
        <v>2018</v>
      </c>
      <c r="J173" s="35" t="s">
        <v>54</v>
      </c>
      <c r="K173" s="35"/>
      <c r="L173" s="35"/>
      <c r="M173" s="35"/>
      <c r="N173" s="35"/>
      <c r="O173" s="35"/>
      <c r="P173" s="25"/>
      <c r="Q173" s="35" t="s">
        <v>55</v>
      </c>
      <c r="R173" s="35"/>
      <c r="S173" s="35"/>
      <c r="T173" s="35"/>
      <c r="U173" s="35"/>
      <c r="V173" s="35"/>
    </row>
    <row r="174" spans="1:22" ht="15.75">
      <c r="B174" s="29" t="s">
        <v>7</v>
      </c>
      <c r="C174" s="30"/>
      <c r="D174" s="31"/>
      <c r="E174" s="37">
        <v>95951</v>
      </c>
      <c r="F174" s="38"/>
      <c r="G174" s="39"/>
      <c r="H174" s="24">
        <v>1693</v>
      </c>
      <c r="J174" s="11" t="s">
        <v>78</v>
      </c>
      <c r="K174" s="11" t="s">
        <v>79</v>
      </c>
      <c r="L174" s="11" t="s">
        <v>80</v>
      </c>
      <c r="M174" s="10"/>
      <c r="N174" s="10" t="s">
        <v>81</v>
      </c>
      <c r="O174" s="11" t="s">
        <v>82</v>
      </c>
      <c r="P174" s="16"/>
      <c r="Q174" s="11" t="s">
        <v>78</v>
      </c>
      <c r="R174" s="11" t="s">
        <v>79</v>
      </c>
      <c r="S174" s="11" t="s">
        <v>80</v>
      </c>
      <c r="T174" s="10"/>
      <c r="U174" s="10" t="s">
        <v>81</v>
      </c>
      <c r="V174" s="11" t="s">
        <v>82</v>
      </c>
    </row>
    <row r="175" spans="1:22" ht="15.6" customHeight="1">
      <c r="B175" s="29" t="s">
        <v>9</v>
      </c>
      <c r="C175" s="30"/>
      <c r="D175" s="31"/>
      <c r="E175" s="37">
        <v>19087</v>
      </c>
      <c r="F175" s="38"/>
      <c r="G175" s="39"/>
      <c r="H175" s="24">
        <v>1896</v>
      </c>
      <c r="J175" s="12"/>
      <c r="K175" s="13">
        <f>E177</f>
        <v>941</v>
      </c>
      <c r="L175" s="14">
        <f>H177</f>
        <v>295</v>
      </c>
      <c r="M175" s="15"/>
      <c r="N175" s="16">
        <f>K175+K177+K179+K181+K183+K185+K187+K189+K191+K193+K195+K197</f>
        <v>7025</v>
      </c>
      <c r="O175" s="16">
        <f>SQRT(((L175)^2)+((L177)^2)+((L179)^2)+((L181)^2)+((L183)^2)+((L185)^2)+((L187)^2)+((L189)^2)+((L191)^2)+((L193)^2)+((L195)^2)+((L197)^2))</f>
        <v>713.06731800020111</v>
      </c>
      <c r="P175" s="10"/>
      <c r="Q175" s="12"/>
      <c r="R175" s="13">
        <f>E192</f>
        <v>2245</v>
      </c>
      <c r="S175" s="14">
        <f>H192</f>
        <v>380</v>
      </c>
      <c r="T175" s="15"/>
      <c r="U175" s="16">
        <f>R175+R177+R179+R181+R183+R185+R187+R189+R191+R193+R195+R197</f>
        <v>16480</v>
      </c>
      <c r="V175" s="16">
        <f>SQRT(((S175)^2)+((S177)^2)+((S179)^2)+((S181)^2)+((S183)^2)+((S185)^2)+((S187)^2)+((S189)^2)+((S191)^2)+((S193)^2)+((S195)^2)+((S197)^2))</f>
        <v>1078.5810122563812</v>
      </c>
    </row>
    <row r="176" spans="1:22" ht="15.75">
      <c r="B176" s="29" t="s">
        <v>10</v>
      </c>
      <c r="C176" s="30"/>
      <c r="D176" s="31"/>
      <c r="E176" s="37">
        <v>8221</v>
      </c>
      <c r="F176" s="38"/>
      <c r="G176" s="39"/>
      <c r="H176" s="23">
        <v>944</v>
      </c>
      <c r="J176" s="11" t="s">
        <v>83</v>
      </c>
      <c r="K176" s="11" t="s">
        <v>84</v>
      </c>
      <c r="L176" s="11" t="s">
        <v>85</v>
      </c>
      <c r="M176" s="10"/>
      <c r="N176" s="10"/>
      <c r="O176" s="10"/>
      <c r="P176" s="10"/>
      <c r="Q176" s="11" t="s">
        <v>83</v>
      </c>
      <c r="R176" s="11" t="s">
        <v>84</v>
      </c>
      <c r="S176" s="11" t="s">
        <v>85</v>
      </c>
      <c r="T176" s="10"/>
      <c r="U176" s="10"/>
      <c r="V176" s="10"/>
    </row>
    <row r="177" spans="2:22" ht="15.6" customHeight="1">
      <c r="B177" s="29" t="s">
        <v>8</v>
      </c>
      <c r="C177" s="30"/>
      <c r="D177" s="31"/>
      <c r="E177" s="37">
        <v>941</v>
      </c>
      <c r="F177" s="38"/>
      <c r="G177" s="39"/>
      <c r="H177" s="23">
        <v>295</v>
      </c>
      <c r="J177" s="12"/>
      <c r="K177" s="13">
        <f>E178</f>
        <v>153</v>
      </c>
      <c r="L177" s="14">
        <f>H178</f>
        <v>92</v>
      </c>
      <c r="M177" s="10"/>
      <c r="N177" s="10"/>
      <c r="O177" s="10"/>
      <c r="P177" s="10"/>
      <c r="Q177" s="12"/>
      <c r="R177" s="13">
        <f>E193</f>
        <v>333</v>
      </c>
      <c r="S177" s="14">
        <f>H193</f>
        <v>156</v>
      </c>
      <c r="T177" s="10"/>
      <c r="U177" s="10"/>
      <c r="V177" s="10"/>
    </row>
    <row r="178" spans="2:22" ht="15.6" customHeight="1">
      <c r="B178" s="29" t="s">
        <v>11</v>
      </c>
      <c r="C178" s="30"/>
      <c r="D178" s="31"/>
      <c r="E178" s="32">
        <v>153</v>
      </c>
      <c r="F178" s="33"/>
      <c r="G178" s="34"/>
      <c r="H178" s="23">
        <v>92</v>
      </c>
      <c r="J178" s="11" t="s">
        <v>86</v>
      </c>
      <c r="K178" s="11" t="s">
        <v>87</v>
      </c>
      <c r="L178" s="11" t="s">
        <v>88</v>
      </c>
      <c r="M178" s="10"/>
      <c r="N178" s="10"/>
      <c r="O178" s="10"/>
      <c r="P178" s="10"/>
      <c r="Q178" s="11" t="s">
        <v>86</v>
      </c>
      <c r="R178" s="11" t="s">
        <v>87</v>
      </c>
      <c r="S178" s="11" t="s">
        <v>88</v>
      </c>
      <c r="T178" s="10"/>
      <c r="U178" s="10"/>
      <c r="V178" s="10"/>
    </row>
    <row r="179" spans="2:22" ht="15.6" customHeight="1">
      <c r="B179" s="29" t="s">
        <v>12</v>
      </c>
      <c r="C179" s="30"/>
      <c r="D179" s="31"/>
      <c r="E179" s="37">
        <v>1355</v>
      </c>
      <c r="F179" s="38"/>
      <c r="G179" s="39"/>
      <c r="H179" s="23">
        <v>315</v>
      </c>
      <c r="J179" s="12"/>
      <c r="K179" s="13">
        <f>E179</f>
        <v>1355</v>
      </c>
      <c r="L179" s="14">
        <f>H179</f>
        <v>315</v>
      </c>
      <c r="M179" s="10"/>
      <c r="N179" s="10"/>
      <c r="O179" s="10"/>
      <c r="P179" s="10"/>
      <c r="Q179" s="12"/>
      <c r="R179" s="13">
        <f>E194</f>
        <v>3069</v>
      </c>
      <c r="S179" s="14">
        <f>H194</f>
        <v>411</v>
      </c>
      <c r="T179" s="10"/>
      <c r="U179" s="10"/>
      <c r="V179" s="10"/>
    </row>
    <row r="180" spans="2:22" ht="15.6" customHeight="1">
      <c r="B180" s="29" t="s">
        <v>13</v>
      </c>
      <c r="C180" s="30"/>
      <c r="D180" s="31"/>
      <c r="E180" s="32">
        <v>562</v>
      </c>
      <c r="F180" s="33"/>
      <c r="G180" s="34"/>
      <c r="H180" s="23">
        <v>236</v>
      </c>
      <c r="J180" s="11" t="s">
        <v>89</v>
      </c>
      <c r="K180" s="11" t="s">
        <v>90</v>
      </c>
      <c r="L180" s="11" t="s">
        <v>91</v>
      </c>
      <c r="M180" s="10"/>
      <c r="N180" s="10"/>
      <c r="O180" s="10"/>
      <c r="P180" s="10"/>
      <c r="Q180" s="11" t="s">
        <v>89</v>
      </c>
      <c r="R180" s="11" t="s">
        <v>90</v>
      </c>
      <c r="S180" s="11" t="s">
        <v>91</v>
      </c>
      <c r="T180" s="10"/>
      <c r="U180" s="10"/>
      <c r="V180" s="10"/>
    </row>
    <row r="181" spans="2:22" ht="15.6" customHeight="1">
      <c r="B181" s="29" t="s">
        <v>14</v>
      </c>
      <c r="C181" s="30"/>
      <c r="D181" s="31"/>
      <c r="E181" s="32">
        <v>133</v>
      </c>
      <c r="F181" s="33"/>
      <c r="G181" s="34"/>
      <c r="H181" s="23">
        <v>108</v>
      </c>
      <c r="J181" s="12"/>
      <c r="K181" s="13">
        <f>E180</f>
        <v>562</v>
      </c>
      <c r="L181" s="14">
        <f>H180</f>
        <v>236</v>
      </c>
      <c r="M181" s="10"/>
      <c r="N181" s="10"/>
      <c r="O181" s="10"/>
      <c r="P181" s="10"/>
      <c r="Q181" s="12"/>
      <c r="R181" s="13">
        <f>E195</f>
        <v>904</v>
      </c>
      <c r="S181" s="14">
        <f>H195</f>
        <v>242</v>
      </c>
      <c r="T181" s="10"/>
      <c r="U181" s="10"/>
      <c r="V181" s="10"/>
    </row>
    <row r="182" spans="2:22" ht="15.6" customHeight="1">
      <c r="B182" s="29" t="s">
        <v>15</v>
      </c>
      <c r="C182" s="30"/>
      <c r="D182" s="31"/>
      <c r="E182" s="32">
        <v>313</v>
      </c>
      <c r="F182" s="33"/>
      <c r="G182" s="34"/>
      <c r="H182" s="23">
        <v>116</v>
      </c>
      <c r="J182" s="11" t="s">
        <v>92</v>
      </c>
      <c r="K182" s="11" t="s">
        <v>93</v>
      </c>
      <c r="L182" s="11" t="s">
        <v>94</v>
      </c>
      <c r="M182" s="10"/>
      <c r="N182" s="10"/>
      <c r="O182" s="10"/>
      <c r="P182" s="10"/>
      <c r="Q182" s="11" t="s">
        <v>92</v>
      </c>
      <c r="R182" s="11" t="s">
        <v>93</v>
      </c>
      <c r="S182" s="11" t="s">
        <v>94</v>
      </c>
      <c r="T182" s="10"/>
      <c r="U182" s="10"/>
      <c r="V182" s="10"/>
    </row>
    <row r="183" spans="2:22" ht="15.75">
      <c r="B183" s="29" t="s">
        <v>16</v>
      </c>
      <c r="C183" s="30"/>
      <c r="D183" s="31"/>
      <c r="E183" s="37">
        <v>10866</v>
      </c>
      <c r="F183" s="38"/>
      <c r="G183" s="39"/>
      <c r="H183" s="24">
        <v>1224</v>
      </c>
      <c r="J183" s="12"/>
      <c r="K183" s="13">
        <f>E181</f>
        <v>133</v>
      </c>
      <c r="L183" s="14">
        <f>H181</f>
        <v>108</v>
      </c>
      <c r="M183" s="10"/>
      <c r="N183" s="10"/>
      <c r="O183" s="10"/>
      <c r="P183" s="10"/>
      <c r="Q183" s="12"/>
      <c r="R183" s="13">
        <f>E196</f>
        <v>536</v>
      </c>
      <c r="S183" s="14">
        <f>H196</f>
        <v>177</v>
      </c>
      <c r="T183" s="10"/>
      <c r="U183" s="10"/>
      <c r="V183" s="10"/>
    </row>
    <row r="184" spans="2:22" ht="15.6" customHeight="1">
      <c r="B184" s="29" t="s">
        <v>8</v>
      </c>
      <c r="C184" s="30"/>
      <c r="D184" s="31"/>
      <c r="E184" s="32">
        <v>1252</v>
      </c>
      <c r="F184" s="33"/>
      <c r="G184" s="34"/>
      <c r="H184" s="23">
        <v>255</v>
      </c>
      <c r="J184" s="11" t="s">
        <v>95</v>
      </c>
      <c r="K184" s="11" t="s">
        <v>96</v>
      </c>
      <c r="L184" s="11" t="s">
        <v>97</v>
      </c>
      <c r="M184" s="10"/>
      <c r="N184" s="10"/>
      <c r="O184" s="10"/>
      <c r="P184" s="10"/>
      <c r="Q184" s="11" t="s">
        <v>95</v>
      </c>
      <c r="R184" s="11" t="s">
        <v>96</v>
      </c>
      <c r="S184" s="11" t="s">
        <v>97</v>
      </c>
      <c r="T184" s="10"/>
      <c r="U184" s="10"/>
      <c r="V184" s="10"/>
    </row>
    <row r="185" spans="2:22" ht="15.6" customHeight="1">
      <c r="B185" s="29" t="s">
        <v>11</v>
      </c>
      <c r="C185" s="30"/>
      <c r="D185" s="31"/>
      <c r="E185" s="32">
        <v>211</v>
      </c>
      <c r="F185" s="33"/>
      <c r="G185" s="34"/>
      <c r="H185" s="23">
        <v>132</v>
      </c>
      <c r="J185" s="12"/>
      <c r="K185" s="13">
        <f>E182</f>
        <v>313</v>
      </c>
      <c r="L185" s="14">
        <f>H182</f>
        <v>116</v>
      </c>
      <c r="M185" s="10"/>
      <c r="N185" s="10"/>
      <c r="O185" s="10"/>
      <c r="P185" s="10"/>
      <c r="Q185" s="12"/>
      <c r="R185" s="13">
        <f>E197</f>
        <v>845</v>
      </c>
      <c r="S185" s="14">
        <f>H197</f>
        <v>204</v>
      </c>
      <c r="T185" s="10"/>
      <c r="U185" s="10"/>
      <c r="V185" s="10"/>
    </row>
    <row r="186" spans="2:22" ht="15.6" customHeight="1">
      <c r="B186" s="29" t="s">
        <v>12</v>
      </c>
      <c r="C186" s="30"/>
      <c r="D186" s="31"/>
      <c r="E186" s="37">
        <v>1179</v>
      </c>
      <c r="F186" s="38"/>
      <c r="G186" s="39"/>
      <c r="H186" s="23">
        <v>277</v>
      </c>
      <c r="J186" s="11" t="s">
        <v>98</v>
      </c>
      <c r="K186" s="11" t="s">
        <v>99</v>
      </c>
      <c r="L186" s="11" t="s">
        <v>100</v>
      </c>
      <c r="M186" s="10"/>
      <c r="N186" s="10"/>
      <c r="O186" s="10"/>
      <c r="P186" s="10"/>
      <c r="Q186" s="11" t="s">
        <v>98</v>
      </c>
      <c r="R186" s="11" t="s">
        <v>99</v>
      </c>
      <c r="S186" s="11" t="s">
        <v>100</v>
      </c>
      <c r="T186" s="10"/>
      <c r="U186" s="10"/>
      <c r="V186" s="10"/>
    </row>
    <row r="187" spans="2:22" ht="15.6" customHeight="1">
      <c r="B187" s="29" t="s">
        <v>13</v>
      </c>
      <c r="C187" s="30"/>
      <c r="D187" s="31"/>
      <c r="E187" s="32">
        <v>457</v>
      </c>
      <c r="F187" s="33"/>
      <c r="G187" s="34"/>
      <c r="H187" s="23">
        <v>195</v>
      </c>
      <c r="J187" s="12"/>
      <c r="K187" s="13">
        <f>E184</f>
        <v>1252</v>
      </c>
      <c r="L187" s="14">
        <f>H184</f>
        <v>255</v>
      </c>
      <c r="M187" s="10"/>
      <c r="N187" s="10"/>
      <c r="O187" s="10"/>
      <c r="P187" s="10"/>
      <c r="Q187" s="12"/>
      <c r="R187" s="13">
        <f>E199</f>
        <v>2289</v>
      </c>
      <c r="S187" s="14">
        <f>H199</f>
        <v>515</v>
      </c>
      <c r="T187" s="10"/>
      <c r="U187" s="10"/>
      <c r="V187" s="10"/>
    </row>
    <row r="188" spans="2:22" ht="15.6" customHeight="1">
      <c r="B188" s="29" t="s">
        <v>14</v>
      </c>
      <c r="C188" s="30"/>
      <c r="D188" s="31"/>
      <c r="E188" s="32">
        <v>178</v>
      </c>
      <c r="F188" s="33"/>
      <c r="G188" s="34"/>
      <c r="H188" s="23">
        <v>94</v>
      </c>
      <c r="J188" s="11" t="s">
        <v>101</v>
      </c>
      <c r="K188" s="11" t="s">
        <v>102</v>
      </c>
      <c r="L188" s="11" t="s">
        <v>103</v>
      </c>
      <c r="M188" s="10"/>
      <c r="N188" s="10"/>
      <c r="O188" s="10"/>
      <c r="P188" s="10"/>
      <c r="Q188" s="11" t="s">
        <v>101</v>
      </c>
      <c r="R188" s="11" t="s">
        <v>102</v>
      </c>
      <c r="S188" s="11" t="s">
        <v>103</v>
      </c>
      <c r="T188" s="10"/>
      <c r="U188" s="10"/>
      <c r="V188" s="10"/>
    </row>
    <row r="189" spans="2:22" ht="15.6" customHeight="1">
      <c r="B189" s="29" t="s">
        <v>15</v>
      </c>
      <c r="C189" s="30"/>
      <c r="D189" s="31"/>
      <c r="E189" s="32">
        <v>291</v>
      </c>
      <c r="F189" s="33"/>
      <c r="G189" s="34"/>
      <c r="H189" s="23">
        <v>164</v>
      </c>
      <c r="J189" s="12"/>
      <c r="K189" s="13">
        <f>E185</f>
        <v>211</v>
      </c>
      <c r="L189" s="14">
        <f>H185</f>
        <v>132</v>
      </c>
      <c r="M189" s="10"/>
      <c r="N189" s="10"/>
      <c r="O189" s="10"/>
      <c r="P189" s="10"/>
      <c r="Q189" s="12"/>
      <c r="R189" s="13">
        <f>E200</f>
        <v>748</v>
      </c>
      <c r="S189" s="14">
        <f>H200</f>
        <v>317</v>
      </c>
      <c r="T189" s="10"/>
      <c r="U189" s="10"/>
      <c r="V189" s="10"/>
    </row>
    <row r="190" spans="2:22" ht="15.6" customHeight="1">
      <c r="B190" s="29" t="s">
        <v>53</v>
      </c>
      <c r="C190" s="30"/>
      <c r="D190" s="31"/>
      <c r="E190" s="37">
        <v>76864</v>
      </c>
      <c r="F190" s="38"/>
      <c r="G190" s="39"/>
      <c r="H190" s="24">
        <v>2183</v>
      </c>
      <c r="J190" s="11" t="s">
        <v>104</v>
      </c>
      <c r="K190" s="11" t="s">
        <v>105</v>
      </c>
      <c r="L190" s="11" t="s">
        <v>106</v>
      </c>
      <c r="M190" s="10"/>
      <c r="N190" s="10"/>
      <c r="O190" s="10"/>
      <c r="P190" s="10"/>
      <c r="Q190" s="11" t="s">
        <v>104</v>
      </c>
      <c r="R190" s="11" t="s">
        <v>105</v>
      </c>
      <c r="S190" s="11" t="s">
        <v>106</v>
      </c>
      <c r="T190" s="10"/>
      <c r="U190" s="10"/>
      <c r="V190" s="10"/>
    </row>
    <row r="191" spans="2:22" ht="15.75">
      <c r="B191" s="29" t="s">
        <v>10</v>
      </c>
      <c r="C191" s="30"/>
      <c r="D191" s="31"/>
      <c r="E191" s="37">
        <v>38279</v>
      </c>
      <c r="F191" s="38"/>
      <c r="G191" s="39"/>
      <c r="H191" s="24">
        <v>1230</v>
      </c>
      <c r="J191" s="12"/>
      <c r="K191" s="13">
        <f>E186</f>
        <v>1179</v>
      </c>
      <c r="L191" s="14">
        <f>H186</f>
        <v>277</v>
      </c>
      <c r="M191" s="10"/>
      <c r="N191" s="10"/>
      <c r="O191" s="10"/>
      <c r="P191" s="10"/>
      <c r="Q191" s="12"/>
      <c r="R191" s="13">
        <f>E201</f>
        <v>2737</v>
      </c>
      <c r="S191" s="14">
        <f>H201</f>
        <v>399</v>
      </c>
      <c r="T191" s="10"/>
      <c r="U191" s="10"/>
      <c r="V191" s="10"/>
    </row>
    <row r="192" spans="2:22" ht="15.6" customHeight="1">
      <c r="B192" s="29" t="s">
        <v>8</v>
      </c>
      <c r="C192" s="30"/>
      <c r="D192" s="31"/>
      <c r="E192" s="37">
        <v>2245</v>
      </c>
      <c r="F192" s="38"/>
      <c r="G192" s="39"/>
      <c r="H192" s="23">
        <v>380</v>
      </c>
      <c r="J192" s="11" t="s">
        <v>107</v>
      </c>
      <c r="K192" s="11" t="s">
        <v>108</v>
      </c>
      <c r="L192" s="11" t="s">
        <v>109</v>
      </c>
      <c r="M192" s="10"/>
      <c r="N192" s="10"/>
      <c r="O192" s="10"/>
      <c r="P192" s="10"/>
      <c r="Q192" s="11" t="s">
        <v>107</v>
      </c>
      <c r="R192" s="11" t="s">
        <v>108</v>
      </c>
      <c r="S192" s="11" t="s">
        <v>109</v>
      </c>
      <c r="T192" s="10"/>
      <c r="U192" s="10"/>
      <c r="V192" s="10"/>
    </row>
    <row r="193" spans="1:22" ht="15.6" customHeight="1">
      <c r="B193" s="29" t="s">
        <v>11</v>
      </c>
      <c r="C193" s="30"/>
      <c r="D193" s="31"/>
      <c r="E193" s="32">
        <v>333</v>
      </c>
      <c r="F193" s="33"/>
      <c r="G193" s="34"/>
      <c r="H193" s="23">
        <v>156</v>
      </c>
      <c r="J193" s="12"/>
      <c r="K193" s="13">
        <f>E187</f>
        <v>457</v>
      </c>
      <c r="L193" s="14">
        <f>H187</f>
        <v>195</v>
      </c>
      <c r="M193" s="10"/>
      <c r="N193" s="10"/>
      <c r="O193" s="10"/>
      <c r="Q193" s="12"/>
      <c r="R193" s="13">
        <f>E202</f>
        <v>1169</v>
      </c>
      <c r="S193" s="14">
        <f>H202</f>
        <v>280</v>
      </c>
      <c r="T193" s="10"/>
      <c r="U193" s="10"/>
      <c r="V193" s="10"/>
    </row>
    <row r="194" spans="1:22" ht="15.6" customHeight="1">
      <c r="B194" s="29" t="s">
        <v>12</v>
      </c>
      <c r="C194" s="30"/>
      <c r="D194" s="31"/>
      <c r="E194" s="37">
        <v>3069</v>
      </c>
      <c r="F194" s="38"/>
      <c r="G194" s="39"/>
      <c r="H194" s="23">
        <v>411</v>
      </c>
      <c r="J194" s="11" t="s">
        <v>104</v>
      </c>
      <c r="K194" s="11" t="s">
        <v>110</v>
      </c>
      <c r="L194" s="11" t="s">
        <v>111</v>
      </c>
      <c r="Q194" s="11" t="s">
        <v>104</v>
      </c>
      <c r="R194" s="11" t="s">
        <v>110</v>
      </c>
      <c r="S194" s="11" t="s">
        <v>111</v>
      </c>
    </row>
    <row r="195" spans="1:22" ht="15.6" customHeight="1">
      <c r="B195" s="29" t="s">
        <v>13</v>
      </c>
      <c r="C195" s="30"/>
      <c r="D195" s="31"/>
      <c r="E195" s="37">
        <v>904</v>
      </c>
      <c r="F195" s="38"/>
      <c r="G195" s="39"/>
      <c r="H195" s="23">
        <v>242</v>
      </c>
      <c r="J195" s="12"/>
      <c r="K195" s="13">
        <f>E188</f>
        <v>178</v>
      </c>
      <c r="L195" s="14">
        <f>H188</f>
        <v>94</v>
      </c>
      <c r="Q195" s="12"/>
      <c r="R195" s="13">
        <f>E203</f>
        <v>462</v>
      </c>
      <c r="S195" s="14">
        <f>H203</f>
        <v>190</v>
      </c>
    </row>
    <row r="196" spans="1:22" ht="15.6" customHeight="1">
      <c r="B196" s="29" t="s">
        <v>14</v>
      </c>
      <c r="C196" s="30"/>
      <c r="D196" s="31"/>
      <c r="E196" s="32">
        <v>536</v>
      </c>
      <c r="F196" s="33"/>
      <c r="G196" s="34"/>
      <c r="H196" s="23">
        <v>177</v>
      </c>
      <c r="J196" s="11" t="s">
        <v>107</v>
      </c>
      <c r="K196" s="11" t="s">
        <v>112</v>
      </c>
      <c r="L196" s="11" t="s">
        <v>113</v>
      </c>
      <c r="Q196" s="11" t="s">
        <v>107</v>
      </c>
      <c r="R196" s="11" t="s">
        <v>112</v>
      </c>
      <c r="S196" s="11" t="s">
        <v>113</v>
      </c>
    </row>
    <row r="197" spans="1:22" ht="15.6" customHeight="1">
      <c r="B197" s="29" t="s">
        <v>15</v>
      </c>
      <c r="C197" s="30"/>
      <c r="D197" s="31"/>
      <c r="E197" s="37">
        <v>845</v>
      </c>
      <c r="F197" s="38"/>
      <c r="G197" s="39"/>
      <c r="H197" s="23">
        <v>204</v>
      </c>
      <c r="J197" s="12"/>
      <c r="K197" s="13">
        <f>E189</f>
        <v>291</v>
      </c>
      <c r="L197" s="14">
        <f>H189</f>
        <v>164</v>
      </c>
      <c r="Q197" s="12"/>
      <c r="R197" s="13">
        <f>E204</f>
        <v>1143</v>
      </c>
      <c r="S197" s="14">
        <f>H204</f>
        <v>234</v>
      </c>
    </row>
    <row r="198" spans="1:22">
      <c r="B198" s="29" t="s">
        <v>16</v>
      </c>
      <c r="C198" s="30"/>
      <c r="D198" s="31"/>
      <c r="E198" s="37">
        <v>38585</v>
      </c>
      <c r="F198" s="38"/>
      <c r="G198" s="39"/>
      <c r="H198" s="24">
        <v>1473</v>
      </c>
    </row>
    <row r="199" spans="1:22" ht="13.9" customHeight="1">
      <c r="B199" s="29" t="s">
        <v>8</v>
      </c>
      <c r="C199" s="30"/>
      <c r="D199" s="31"/>
      <c r="E199" s="37">
        <v>2289</v>
      </c>
      <c r="F199" s="38"/>
      <c r="G199" s="39"/>
      <c r="H199" s="23">
        <v>515</v>
      </c>
    </row>
    <row r="200" spans="1:22" ht="13.9" customHeight="1">
      <c r="B200" s="29" t="s">
        <v>11</v>
      </c>
      <c r="C200" s="30"/>
      <c r="D200" s="31"/>
      <c r="E200" s="32">
        <v>748</v>
      </c>
      <c r="F200" s="33"/>
      <c r="G200" s="34"/>
      <c r="H200" s="23">
        <v>317</v>
      </c>
    </row>
    <row r="201" spans="1:22" ht="13.9" customHeight="1">
      <c r="B201" s="29" t="s">
        <v>12</v>
      </c>
      <c r="C201" s="30"/>
      <c r="D201" s="31"/>
      <c r="E201" s="37">
        <v>2737</v>
      </c>
      <c r="F201" s="38"/>
      <c r="G201" s="39"/>
      <c r="H201" s="23">
        <v>399</v>
      </c>
    </row>
    <row r="202" spans="1:22" ht="13.9" customHeight="1">
      <c r="B202" s="29" t="s">
        <v>13</v>
      </c>
      <c r="C202" s="30"/>
      <c r="D202" s="31"/>
      <c r="E202" s="37">
        <v>1169</v>
      </c>
      <c r="F202" s="38"/>
      <c r="G202" s="39"/>
      <c r="H202" s="23">
        <v>280</v>
      </c>
    </row>
    <row r="203" spans="1:22" ht="13.9" customHeight="1">
      <c r="B203" s="29" t="s">
        <v>14</v>
      </c>
      <c r="C203" s="30"/>
      <c r="D203" s="31"/>
      <c r="E203" s="32">
        <v>462</v>
      </c>
      <c r="F203" s="33"/>
      <c r="G203" s="34"/>
      <c r="H203" s="23">
        <v>190</v>
      </c>
    </row>
    <row r="204" spans="1:22" ht="13.9" customHeight="1">
      <c r="B204" s="29" t="s">
        <v>15</v>
      </c>
      <c r="C204" s="30"/>
      <c r="D204" s="31"/>
      <c r="E204" s="32">
        <v>1143</v>
      </c>
      <c r="F204" s="33"/>
      <c r="G204" s="34"/>
      <c r="H204" s="23">
        <v>234</v>
      </c>
    </row>
    <row r="207" spans="1:22">
      <c r="A207" s="2">
        <v>2017</v>
      </c>
      <c r="J207" s="35" t="s">
        <v>54</v>
      </c>
      <c r="K207" s="35"/>
      <c r="L207" s="35"/>
      <c r="M207" s="35"/>
      <c r="N207" s="35"/>
      <c r="O207" s="35"/>
      <c r="P207" s="25"/>
      <c r="Q207" s="35" t="s">
        <v>55</v>
      </c>
      <c r="R207" s="35"/>
      <c r="S207" s="35"/>
      <c r="T207" s="35"/>
      <c r="U207" s="35"/>
      <c r="V207" s="35"/>
    </row>
    <row r="208" spans="1:22" ht="15.75">
      <c r="B208" s="29" t="s">
        <v>7</v>
      </c>
      <c r="C208" s="30"/>
      <c r="D208" s="31"/>
      <c r="E208" s="24">
        <v>93450</v>
      </c>
      <c r="F208" s="23"/>
      <c r="G208" s="23"/>
      <c r="H208" s="24">
        <v>1685</v>
      </c>
      <c r="J208" s="11" t="s">
        <v>78</v>
      </c>
      <c r="K208" s="11" t="s">
        <v>79</v>
      </c>
      <c r="L208" s="11" t="s">
        <v>80</v>
      </c>
      <c r="M208" s="10"/>
      <c r="N208" s="10" t="s">
        <v>81</v>
      </c>
      <c r="O208" s="11" t="s">
        <v>82</v>
      </c>
      <c r="P208" s="16"/>
      <c r="Q208" s="11" t="s">
        <v>78</v>
      </c>
      <c r="R208" s="11" t="s">
        <v>79</v>
      </c>
      <c r="S208" s="11" t="s">
        <v>80</v>
      </c>
      <c r="T208" s="10"/>
      <c r="U208" s="10" t="s">
        <v>81</v>
      </c>
      <c r="V208" s="11" t="s">
        <v>82</v>
      </c>
    </row>
    <row r="209" spans="2:22" ht="15.6" customHeight="1">
      <c r="B209" s="29" t="s">
        <v>9</v>
      </c>
      <c r="C209" s="30"/>
      <c r="D209" s="31"/>
      <c r="E209" s="24">
        <v>17947</v>
      </c>
      <c r="F209" s="23"/>
      <c r="G209" s="23"/>
      <c r="H209" s="24">
        <v>1795</v>
      </c>
      <c r="J209" s="12"/>
      <c r="K209" s="13">
        <f>E211</f>
        <v>889</v>
      </c>
      <c r="L209" s="14">
        <f>H211</f>
        <v>242</v>
      </c>
      <c r="M209" s="15"/>
      <c r="N209" s="16">
        <f>K209+K211+K213+K215+K217+K219+K221+K223+K225+K227+K229+K231</f>
        <v>6576</v>
      </c>
      <c r="O209" s="16">
        <f>SQRT(((L209)^2)+((L211)^2)+((L213)^2)+((L215)^2)+((L217)^2)+((L219)^2)+((L221)^2)+((L223)^2)+((L225)^2)+((L227)^2)+((L229)^2)+((L231)^2))</f>
        <v>725.53015099305139</v>
      </c>
      <c r="P209" s="10"/>
      <c r="Q209" s="12"/>
      <c r="R209" s="13">
        <f>E226</f>
        <v>1899</v>
      </c>
      <c r="S209" s="14">
        <f>H226</f>
        <v>366</v>
      </c>
      <c r="T209" s="15"/>
      <c r="U209" s="16">
        <f>R209+R211+R213+R215+R217+R219+R221+R223+R225+R227+R229+R231</f>
        <v>16147</v>
      </c>
      <c r="V209" s="16">
        <f>SQRT(((S209)^2)+((S211)^2)+((S213)^2)+((S215)^2)+((S217)^2)+((S219)^2)+((S221)^2)+((S223)^2)+((S225)^2)+((S227)^2)+((S229)^2)+((S231)^2))</f>
        <v>1106.5658588624538</v>
      </c>
    </row>
    <row r="210" spans="2:22" ht="15.75">
      <c r="B210" s="29" t="s">
        <v>10</v>
      </c>
      <c r="C210" s="30"/>
      <c r="D210" s="31"/>
      <c r="E210" s="24">
        <v>7836</v>
      </c>
      <c r="F210" s="23"/>
      <c r="G210" s="23"/>
      <c r="H210" s="23">
        <v>861</v>
      </c>
      <c r="J210" s="11" t="s">
        <v>83</v>
      </c>
      <c r="K210" s="11" t="s">
        <v>84</v>
      </c>
      <c r="L210" s="11" t="s">
        <v>85</v>
      </c>
      <c r="M210" s="10"/>
      <c r="N210" s="10"/>
      <c r="O210" s="10"/>
      <c r="P210" s="10"/>
      <c r="Q210" s="11" t="s">
        <v>83</v>
      </c>
      <c r="R210" s="11" t="s">
        <v>84</v>
      </c>
      <c r="S210" s="11" t="s">
        <v>85</v>
      </c>
      <c r="T210" s="10"/>
      <c r="U210" s="10"/>
      <c r="V210" s="10"/>
    </row>
    <row r="211" spans="2:22" ht="15.6" customHeight="1">
      <c r="B211" s="29" t="s">
        <v>8</v>
      </c>
      <c r="C211" s="30"/>
      <c r="D211" s="31"/>
      <c r="E211" s="24">
        <v>889</v>
      </c>
      <c r="F211" s="23"/>
      <c r="G211" s="23"/>
      <c r="H211" s="23">
        <v>242</v>
      </c>
      <c r="J211" s="12"/>
      <c r="K211" s="13">
        <f>E212</f>
        <v>97</v>
      </c>
      <c r="L211" s="14">
        <f>H212</f>
        <v>79</v>
      </c>
      <c r="M211" s="10"/>
      <c r="N211" s="10"/>
      <c r="O211" s="10"/>
      <c r="P211" s="10"/>
      <c r="Q211" s="12"/>
      <c r="R211" s="13">
        <f>E227</f>
        <v>343</v>
      </c>
      <c r="S211" s="14">
        <f>H227</f>
        <v>159</v>
      </c>
      <c r="T211" s="10"/>
      <c r="U211" s="10"/>
      <c r="V211" s="10"/>
    </row>
    <row r="212" spans="2:22" ht="15.6" customHeight="1">
      <c r="B212" s="29" t="s">
        <v>11</v>
      </c>
      <c r="C212" s="30"/>
      <c r="D212" s="31"/>
      <c r="E212" s="23">
        <v>97</v>
      </c>
      <c r="F212" s="23"/>
      <c r="G212" s="23"/>
      <c r="H212" s="23">
        <v>79</v>
      </c>
      <c r="J212" s="11" t="s">
        <v>86</v>
      </c>
      <c r="K212" s="11" t="s">
        <v>87</v>
      </c>
      <c r="L212" s="11" t="s">
        <v>88</v>
      </c>
      <c r="M212" s="10"/>
      <c r="N212" s="10"/>
      <c r="O212" s="10"/>
      <c r="P212" s="10"/>
      <c r="Q212" s="11" t="s">
        <v>86</v>
      </c>
      <c r="R212" s="11" t="s">
        <v>87</v>
      </c>
      <c r="S212" s="11" t="s">
        <v>88</v>
      </c>
      <c r="T212" s="10"/>
      <c r="U212" s="10"/>
      <c r="V212" s="10"/>
    </row>
    <row r="213" spans="2:22" ht="15.6" customHeight="1">
      <c r="B213" s="29" t="s">
        <v>12</v>
      </c>
      <c r="C213" s="30"/>
      <c r="D213" s="31"/>
      <c r="E213" s="24">
        <v>1416</v>
      </c>
      <c r="F213" s="23"/>
      <c r="G213" s="23"/>
      <c r="H213" s="23">
        <v>333</v>
      </c>
      <c r="J213" s="12"/>
      <c r="K213" s="13">
        <f>E213</f>
        <v>1416</v>
      </c>
      <c r="L213" s="14">
        <f>H213</f>
        <v>333</v>
      </c>
      <c r="M213" s="10"/>
      <c r="N213" s="10"/>
      <c r="O213" s="10"/>
      <c r="P213" s="10"/>
      <c r="Q213" s="12"/>
      <c r="R213" s="13">
        <f>E228</f>
        <v>2798</v>
      </c>
      <c r="S213" s="14">
        <f>H228</f>
        <v>447</v>
      </c>
      <c r="T213" s="10"/>
      <c r="U213" s="10"/>
      <c r="V213" s="10"/>
    </row>
    <row r="214" spans="2:22" ht="15.6" customHeight="1">
      <c r="B214" s="29" t="s">
        <v>13</v>
      </c>
      <c r="C214" s="30"/>
      <c r="D214" s="31"/>
      <c r="E214" s="23">
        <v>576</v>
      </c>
      <c r="F214" s="23"/>
      <c r="G214" s="23"/>
      <c r="H214" s="23">
        <v>243</v>
      </c>
      <c r="J214" s="11" t="s">
        <v>89</v>
      </c>
      <c r="K214" s="11" t="s">
        <v>90</v>
      </c>
      <c r="L214" s="11" t="s">
        <v>91</v>
      </c>
      <c r="M214" s="10"/>
      <c r="N214" s="10"/>
      <c r="O214" s="10"/>
      <c r="P214" s="10"/>
      <c r="Q214" s="11" t="s">
        <v>89</v>
      </c>
      <c r="R214" s="11" t="s">
        <v>90</v>
      </c>
      <c r="S214" s="11" t="s">
        <v>91</v>
      </c>
      <c r="T214" s="10"/>
      <c r="U214" s="10"/>
      <c r="V214" s="10"/>
    </row>
    <row r="215" spans="2:22" ht="15.6" customHeight="1">
      <c r="B215" s="29" t="s">
        <v>14</v>
      </c>
      <c r="C215" s="30"/>
      <c r="D215" s="31"/>
      <c r="E215" s="23">
        <v>166</v>
      </c>
      <c r="F215" s="23"/>
      <c r="G215" s="23"/>
      <c r="H215" s="23">
        <v>125</v>
      </c>
      <c r="J215" s="12"/>
      <c r="K215" s="13">
        <f>E214</f>
        <v>576</v>
      </c>
      <c r="L215" s="14">
        <f>H214</f>
        <v>243</v>
      </c>
      <c r="M215" s="10"/>
      <c r="N215" s="10"/>
      <c r="O215" s="10"/>
      <c r="P215" s="10"/>
      <c r="Q215" s="12"/>
      <c r="R215" s="13">
        <f>E229</f>
        <v>1067</v>
      </c>
      <c r="S215" s="14">
        <f>H229</f>
        <v>319</v>
      </c>
      <c r="T215" s="10"/>
      <c r="U215" s="10"/>
      <c r="V215" s="10"/>
    </row>
    <row r="216" spans="2:22" ht="15.6" customHeight="1">
      <c r="B216" s="29" t="s">
        <v>15</v>
      </c>
      <c r="C216" s="30"/>
      <c r="D216" s="31"/>
      <c r="E216" s="23">
        <v>237</v>
      </c>
      <c r="F216" s="23"/>
      <c r="G216" s="23"/>
      <c r="H216" s="23">
        <v>120</v>
      </c>
      <c r="J216" s="11" t="s">
        <v>92</v>
      </c>
      <c r="K216" s="11" t="s">
        <v>93</v>
      </c>
      <c r="L216" s="11" t="s">
        <v>94</v>
      </c>
      <c r="M216" s="10"/>
      <c r="N216" s="10"/>
      <c r="O216" s="10"/>
      <c r="P216" s="10"/>
      <c r="Q216" s="11" t="s">
        <v>92</v>
      </c>
      <c r="R216" s="11" t="s">
        <v>93</v>
      </c>
      <c r="S216" s="11" t="s">
        <v>94</v>
      </c>
      <c r="T216" s="10"/>
      <c r="U216" s="10"/>
      <c r="V216" s="10"/>
    </row>
    <row r="217" spans="2:22" ht="15.75">
      <c r="B217" s="29" t="s">
        <v>16</v>
      </c>
      <c r="C217" s="30"/>
      <c r="D217" s="31"/>
      <c r="E217" s="24">
        <v>10111</v>
      </c>
      <c r="F217" s="23"/>
      <c r="G217" s="23"/>
      <c r="H217" s="24">
        <v>1200</v>
      </c>
      <c r="J217" s="12"/>
      <c r="K217" s="13">
        <f>E215</f>
        <v>166</v>
      </c>
      <c r="L217" s="14">
        <f>H215</f>
        <v>125</v>
      </c>
      <c r="M217" s="10"/>
      <c r="N217" s="10"/>
      <c r="O217" s="10"/>
      <c r="P217" s="10"/>
      <c r="Q217" s="12"/>
      <c r="R217" s="13">
        <f>E230</f>
        <v>569</v>
      </c>
      <c r="S217" s="14">
        <f>H230</f>
        <v>195</v>
      </c>
      <c r="T217" s="10"/>
      <c r="U217" s="10"/>
      <c r="V217" s="10"/>
    </row>
    <row r="218" spans="2:22" ht="15.6" customHeight="1">
      <c r="B218" s="29" t="s">
        <v>8</v>
      </c>
      <c r="C218" s="30"/>
      <c r="D218" s="31"/>
      <c r="E218" s="23">
        <v>952</v>
      </c>
      <c r="F218" s="23"/>
      <c r="G218" s="23"/>
      <c r="H218" s="23">
        <v>320</v>
      </c>
      <c r="J218" s="11" t="s">
        <v>95</v>
      </c>
      <c r="K218" s="11" t="s">
        <v>96</v>
      </c>
      <c r="L218" s="11" t="s">
        <v>97</v>
      </c>
      <c r="M218" s="10"/>
      <c r="N218" s="10"/>
      <c r="O218" s="10"/>
      <c r="P218" s="10"/>
      <c r="Q218" s="11" t="s">
        <v>95</v>
      </c>
      <c r="R218" s="11" t="s">
        <v>96</v>
      </c>
      <c r="S218" s="11" t="s">
        <v>97</v>
      </c>
      <c r="T218" s="10"/>
      <c r="U218" s="10"/>
      <c r="V218" s="10"/>
    </row>
    <row r="219" spans="2:22" ht="15.6" customHeight="1">
      <c r="B219" s="29" t="s">
        <v>11</v>
      </c>
      <c r="C219" s="30"/>
      <c r="D219" s="31"/>
      <c r="E219" s="23">
        <v>110</v>
      </c>
      <c r="F219" s="23"/>
      <c r="G219" s="23"/>
      <c r="H219" s="23">
        <v>87</v>
      </c>
      <c r="J219" s="12"/>
      <c r="K219" s="13">
        <f>E216</f>
        <v>237</v>
      </c>
      <c r="L219" s="14">
        <f>H216</f>
        <v>120</v>
      </c>
      <c r="M219" s="10"/>
      <c r="N219" s="10"/>
      <c r="O219" s="10"/>
      <c r="P219" s="10"/>
      <c r="Q219" s="12"/>
      <c r="R219" s="13">
        <f>E231</f>
        <v>904</v>
      </c>
      <c r="S219" s="14">
        <f>H231</f>
        <v>209</v>
      </c>
      <c r="T219" s="10"/>
      <c r="U219" s="10"/>
      <c r="V219" s="10"/>
    </row>
    <row r="220" spans="2:22" ht="15.6" customHeight="1">
      <c r="B220" s="29" t="s">
        <v>12</v>
      </c>
      <c r="C220" s="30"/>
      <c r="D220" s="31"/>
      <c r="E220" s="24">
        <v>1215</v>
      </c>
      <c r="F220" s="23"/>
      <c r="G220" s="23"/>
      <c r="H220" s="23">
        <v>306</v>
      </c>
      <c r="J220" s="11" t="s">
        <v>98</v>
      </c>
      <c r="K220" s="11" t="s">
        <v>99</v>
      </c>
      <c r="L220" s="11" t="s">
        <v>100</v>
      </c>
      <c r="M220" s="10"/>
      <c r="N220" s="10"/>
      <c r="O220" s="10"/>
      <c r="P220" s="10"/>
      <c r="Q220" s="11" t="s">
        <v>98</v>
      </c>
      <c r="R220" s="11" t="s">
        <v>99</v>
      </c>
      <c r="S220" s="11" t="s">
        <v>100</v>
      </c>
      <c r="T220" s="10"/>
      <c r="U220" s="10"/>
      <c r="V220" s="10"/>
    </row>
    <row r="221" spans="2:22" ht="15.6" customHeight="1">
      <c r="B221" s="29" t="s">
        <v>13</v>
      </c>
      <c r="C221" s="30"/>
      <c r="D221" s="31"/>
      <c r="E221" s="23">
        <v>319</v>
      </c>
      <c r="F221" s="23"/>
      <c r="G221" s="23"/>
      <c r="H221" s="23">
        <v>156</v>
      </c>
      <c r="J221" s="12"/>
      <c r="K221" s="13">
        <f>E218</f>
        <v>952</v>
      </c>
      <c r="L221" s="14">
        <f>H218</f>
        <v>320</v>
      </c>
      <c r="M221" s="10"/>
      <c r="N221" s="10"/>
      <c r="O221" s="10"/>
      <c r="P221" s="10"/>
      <c r="Q221" s="12"/>
      <c r="R221" s="13">
        <f>E233</f>
        <v>2326</v>
      </c>
      <c r="S221" s="14">
        <f>H233</f>
        <v>508</v>
      </c>
      <c r="T221" s="10"/>
      <c r="U221" s="10"/>
      <c r="V221" s="10"/>
    </row>
    <row r="222" spans="2:22" ht="15.6" customHeight="1">
      <c r="B222" s="29" t="s">
        <v>14</v>
      </c>
      <c r="C222" s="30"/>
      <c r="D222" s="31"/>
      <c r="E222" s="23">
        <v>302</v>
      </c>
      <c r="F222" s="23"/>
      <c r="G222" s="23"/>
      <c r="H222" s="23">
        <v>138</v>
      </c>
      <c r="J222" s="11" t="s">
        <v>101</v>
      </c>
      <c r="K222" s="11" t="s">
        <v>102</v>
      </c>
      <c r="L222" s="11" t="s">
        <v>103</v>
      </c>
      <c r="M222" s="10"/>
      <c r="N222" s="10"/>
      <c r="O222" s="10"/>
      <c r="P222" s="10"/>
      <c r="Q222" s="11" t="s">
        <v>101</v>
      </c>
      <c r="R222" s="11" t="s">
        <v>102</v>
      </c>
      <c r="S222" s="11" t="s">
        <v>103</v>
      </c>
      <c r="T222" s="10"/>
      <c r="U222" s="10"/>
      <c r="V222" s="10"/>
    </row>
    <row r="223" spans="2:22" ht="15.6" customHeight="1">
      <c r="B223" s="29" t="s">
        <v>15</v>
      </c>
      <c r="C223" s="30"/>
      <c r="D223" s="31"/>
      <c r="E223" s="23">
        <v>297</v>
      </c>
      <c r="F223" s="23"/>
      <c r="G223" s="23"/>
      <c r="H223" s="23">
        <v>121</v>
      </c>
      <c r="J223" s="12"/>
      <c r="K223" s="13">
        <f>E219</f>
        <v>110</v>
      </c>
      <c r="L223" s="14">
        <f>H219</f>
        <v>87</v>
      </c>
      <c r="M223" s="10"/>
      <c r="N223" s="10"/>
      <c r="O223" s="10"/>
      <c r="P223" s="10"/>
      <c r="Q223" s="12"/>
      <c r="R223" s="13">
        <f>E234</f>
        <v>868</v>
      </c>
      <c r="S223" s="14">
        <f>H234</f>
        <v>307</v>
      </c>
      <c r="T223" s="10"/>
      <c r="U223" s="10"/>
      <c r="V223" s="10"/>
    </row>
    <row r="224" spans="2:22" ht="15.6" customHeight="1">
      <c r="B224" s="29" t="s">
        <v>53</v>
      </c>
      <c r="C224" s="30"/>
      <c r="D224" s="31"/>
      <c r="E224" s="24">
        <v>75503</v>
      </c>
      <c r="F224" s="23"/>
      <c r="G224" s="23"/>
      <c r="H224" s="24">
        <v>2113</v>
      </c>
      <c r="J224" s="11" t="s">
        <v>104</v>
      </c>
      <c r="K224" s="11" t="s">
        <v>105</v>
      </c>
      <c r="L224" s="11" t="s">
        <v>106</v>
      </c>
      <c r="M224" s="10"/>
      <c r="N224" s="10"/>
      <c r="O224" s="10"/>
      <c r="P224" s="10"/>
      <c r="Q224" s="11" t="s">
        <v>104</v>
      </c>
      <c r="R224" s="11" t="s">
        <v>105</v>
      </c>
      <c r="S224" s="11" t="s">
        <v>106</v>
      </c>
      <c r="T224" s="10"/>
      <c r="U224" s="10"/>
      <c r="V224" s="10"/>
    </row>
    <row r="225" spans="2:22" ht="15.75">
      <c r="B225" s="29" t="s">
        <v>10</v>
      </c>
      <c r="C225" s="30"/>
      <c r="D225" s="31"/>
      <c r="E225" s="24">
        <v>37188</v>
      </c>
      <c r="F225" s="23"/>
      <c r="G225" s="23"/>
      <c r="H225" s="24">
        <v>1196</v>
      </c>
      <c r="J225" s="12"/>
      <c r="K225" s="13">
        <f>E220</f>
        <v>1215</v>
      </c>
      <c r="L225" s="14">
        <f>H220</f>
        <v>306</v>
      </c>
      <c r="M225" s="10"/>
      <c r="N225" s="10"/>
      <c r="O225" s="10"/>
      <c r="P225" s="10"/>
      <c r="Q225" s="12"/>
      <c r="R225" s="13">
        <f>E235</f>
        <v>2673</v>
      </c>
      <c r="S225" s="14">
        <f>H235</f>
        <v>425</v>
      </c>
      <c r="T225" s="10"/>
      <c r="U225" s="10"/>
      <c r="V225" s="10"/>
    </row>
    <row r="226" spans="2:22" ht="15.6" customHeight="1">
      <c r="B226" s="29" t="s">
        <v>8</v>
      </c>
      <c r="C226" s="30"/>
      <c r="D226" s="31"/>
      <c r="E226" s="24">
        <v>1899</v>
      </c>
      <c r="F226" s="23"/>
      <c r="G226" s="23"/>
      <c r="H226" s="23">
        <v>366</v>
      </c>
      <c r="J226" s="11" t="s">
        <v>107</v>
      </c>
      <c r="K226" s="11" t="s">
        <v>108</v>
      </c>
      <c r="L226" s="11" t="s">
        <v>109</v>
      </c>
      <c r="M226" s="10"/>
      <c r="N226" s="10"/>
      <c r="O226" s="10"/>
      <c r="P226" s="10"/>
      <c r="Q226" s="11" t="s">
        <v>107</v>
      </c>
      <c r="R226" s="11" t="s">
        <v>108</v>
      </c>
      <c r="S226" s="11" t="s">
        <v>109</v>
      </c>
      <c r="T226" s="10"/>
      <c r="U226" s="10"/>
      <c r="V226" s="10"/>
    </row>
    <row r="227" spans="2:22" ht="15.6" customHeight="1">
      <c r="B227" s="29" t="s">
        <v>11</v>
      </c>
      <c r="C227" s="30"/>
      <c r="D227" s="31"/>
      <c r="E227" s="23">
        <v>343</v>
      </c>
      <c r="F227" s="23"/>
      <c r="G227" s="23"/>
      <c r="H227" s="23">
        <v>159</v>
      </c>
      <c r="J227" s="12"/>
      <c r="K227" s="13">
        <f>E221</f>
        <v>319</v>
      </c>
      <c r="L227" s="14">
        <f>H221</f>
        <v>156</v>
      </c>
      <c r="M227" s="10"/>
      <c r="N227" s="10"/>
      <c r="O227" s="10"/>
      <c r="Q227" s="12"/>
      <c r="R227" s="13">
        <f>E236</f>
        <v>1237</v>
      </c>
      <c r="S227" s="14">
        <f>H236</f>
        <v>292</v>
      </c>
      <c r="T227" s="10"/>
      <c r="U227" s="10"/>
      <c r="V227" s="10"/>
    </row>
    <row r="228" spans="2:22" ht="15.6" customHeight="1">
      <c r="B228" s="29" t="s">
        <v>12</v>
      </c>
      <c r="C228" s="30"/>
      <c r="D228" s="31"/>
      <c r="E228" s="24">
        <v>2798</v>
      </c>
      <c r="F228" s="23"/>
      <c r="G228" s="23"/>
      <c r="H228" s="23">
        <v>447</v>
      </c>
      <c r="J228" s="11" t="s">
        <v>104</v>
      </c>
      <c r="K228" s="11" t="s">
        <v>110</v>
      </c>
      <c r="L228" s="11" t="s">
        <v>111</v>
      </c>
      <c r="Q228" s="11" t="s">
        <v>104</v>
      </c>
      <c r="R228" s="11" t="s">
        <v>110</v>
      </c>
      <c r="S228" s="11" t="s">
        <v>111</v>
      </c>
    </row>
    <row r="229" spans="2:22" ht="15.6" customHeight="1">
      <c r="B229" s="29" t="s">
        <v>13</v>
      </c>
      <c r="C229" s="30"/>
      <c r="D229" s="31"/>
      <c r="E229" s="24">
        <v>1067</v>
      </c>
      <c r="F229" s="23"/>
      <c r="G229" s="23"/>
      <c r="H229" s="23">
        <v>319</v>
      </c>
      <c r="J229" s="12"/>
      <c r="K229" s="13">
        <f>E222</f>
        <v>302</v>
      </c>
      <c r="L229" s="14">
        <f>H222</f>
        <v>138</v>
      </c>
      <c r="Q229" s="12"/>
      <c r="R229" s="13">
        <f>E237</f>
        <v>384</v>
      </c>
      <c r="S229" s="14">
        <f>H237</f>
        <v>158</v>
      </c>
    </row>
    <row r="230" spans="2:22" ht="15.6" customHeight="1">
      <c r="B230" s="29" t="s">
        <v>14</v>
      </c>
      <c r="C230" s="30"/>
      <c r="D230" s="31"/>
      <c r="E230" s="23">
        <v>569</v>
      </c>
      <c r="F230" s="23"/>
      <c r="G230" s="23"/>
      <c r="H230" s="23">
        <v>195</v>
      </c>
      <c r="J230" s="11" t="s">
        <v>107</v>
      </c>
      <c r="K230" s="11" t="s">
        <v>112</v>
      </c>
      <c r="L230" s="11" t="s">
        <v>113</v>
      </c>
      <c r="Q230" s="11" t="s">
        <v>107</v>
      </c>
      <c r="R230" s="11" t="s">
        <v>112</v>
      </c>
      <c r="S230" s="11" t="s">
        <v>113</v>
      </c>
    </row>
    <row r="231" spans="2:22" ht="15.6" customHeight="1">
      <c r="B231" s="29" t="s">
        <v>15</v>
      </c>
      <c r="C231" s="30"/>
      <c r="D231" s="31"/>
      <c r="E231" s="24">
        <v>904</v>
      </c>
      <c r="F231" s="23"/>
      <c r="G231" s="23"/>
      <c r="H231" s="23">
        <v>209</v>
      </c>
      <c r="J231" s="12"/>
      <c r="K231" s="13">
        <f>E223</f>
        <v>297</v>
      </c>
      <c r="L231" s="14">
        <f>H223</f>
        <v>121</v>
      </c>
      <c r="Q231" s="12"/>
      <c r="R231" s="13">
        <f>E238</f>
        <v>1079</v>
      </c>
      <c r="S231" s="14">
        <f>H238</f>
        <v>197</v>
      </c>
    </row>
    <row r="232" spans="2:22">
      <c r="B232" s="29" t="s">
        <v>16</v>
      </c>
      <c r="C232" s="30"/>
      <c r="D232" s="31"/>
      <c r="E232" s="24">
        <v>38315</v>
      </c>
      <c r="F232" s="23"/>
      <c r="G232" s="23"/>
      <c r="H232" s="24">
        <v>1345</v>
      </c>
    </row>
    <row r="233" spans="2:22" ht="13.9" customHeight="1">
      <c r="B233" s="29" t="s">
        <v>8</v>
      </c>
      <c r="C233" s="30"/>
      <c r="D233" s="31"/>
      <c r="E233" s="24">
        <v>2326</v>
      </c>
      <c r="F233" s="23"/>
      <c r="G233" s="23"/>
      <c r="H233" s="23">
        <v>508</v>
      </c>
    </row>
    <row r="234" spans="2:22" ht="13.9" customHeight="1">
      <c r="B234" s="29" t="s">
        <v>11</v>
      </c>
      <c r="C234" s="30"/>
      <c r="D234" s="31"/>
      <c r="E234" s="23">
        <v>868</v>
      </c>
      <c r="F234" s="23"/>
      <c r="G234" s="23"/>
      <c r="H234" s="23">
        <v>307</v>
      </c>
    </row>
    <row r="235" spans="2:22" ht="13.9" customHeight="1">
      <c r="B235" s="29" t="s">
        <v>12</v>
      </c>
      <c r="C235" s="30"/>
      <c r="D235" s="31"/>
      <c r="E235" s="24">
        <v>2673</v>
      </c>
      <c r="F235" s="23"/>
      <c r="G235" s="23"/>
      <c r="H235" s="23">
        <v>425</v>
      </c>
    </row>
    <row r="236" spans="2:22" ht="13.9" customHeight="1">
      <c r="B236" s="29" t="s">
        <v>13</v>
      </c>
      <c r="C236" s="30"/>
      <c r="D236" s="31"/>
      <c r="E236" s="24">
        <v>1237</v>
      </c>
      <c r="F236" s="23"/>
      <c r="G236" s="23"/>
      <c r="H236" s="23">
        <v>292</v>
      </c>
    </row>
    <row r="237" spans="2:22" ht="13.9" customHeight="1">
      <c r="B237" s="29" t="s">
        <v>14</v>
      </c>
      <c r="C237" s="30"/>
      <c r="D237" s="31"/>
      <c r="E237" s="23">
        <v>384</v>
      </c>
      <c r="F237" s="23"/>
      <c r="G237" s="23"/>
      <c r="H237" s="23">
        <v>158</v>
      </c>
    </row>
    <row r="238" spans="2:22" ht="13.9" customHeight="1">
      <c r="B238" s="29" t="s">
        <v>15</v>
      </c>
      <c r="C238" s="30"/>
      <c r="D238" s="31"/>
      <c r="E238" s="23">
        <v>1079</v>
      </c>
      <c r="F238" s="23"/>
      <c r="G238" s="23"/>
      <c r="H238" s="23">
        <v>197</v>
      </c>
    </row>
    <row r="241" spans="1:22">
      <c r="A241" s="2">
        <v>2016</v>
      </c>
      <c r="J241" s="35" t="s">
        <v>54</v>
      </c>
      <c r="K241" s="35"/>
      <c r="L241" s="35"/>
      <c r="M241" s="35"/>
      <c r="N241" s="35"/>
      <c r="O241" s="35"/>
      <c r="P241" s="25"/>
      <c r="Q241" s="35" t="s">
        <v>55</v>
      </c>
      <c r="R241" s="35"/>
      <c r="S241" s="35"/>
      <c r="T241" s="35"/>
      <c r="U241" s="35"/>
      <c r="V241" s="35"/>
    </row>
    <row r="242" spans="1:22" ht="15.75">
      <c r="B242" s="29" t="s">
        <v>7</v>
      </c>
      <c r="C242" s="30"/>
      <c r="D242" s="31"/>
      <c r="E242" s="24">
        <v>91805</v>
      </c>
      <c r="F242" s="23"/>
      <c r="G242" s="23"/>
      <c r="H242" s="24">
        <v>1471</v>
      </c>
      <c r="J242" s="11" t="s">
        <v>78</v>
      </c>
      <c r="K242" s="11" t="s">
        <v>79</v>
      </c>
      <c r="L242" s="11" t="s">
        <v>80</v>
      </c>
      <c r="M242" s="10"/>
      <c r="N242" s="10" t="s">
        <v>81</v>
      </c>
      <c r="O242" s="11" t="s">
        <v>82</v>
      </c>
      <c r="P242" s="16"/>
      <c r="Q242" s="11" t="s">
        <v>78</v>
      </c>
      <c r="R242" s="11" t="s">
        <v>79</v>
      </c>
      <c r="S242" s="11" t="s">
        <v>80</v>
      </c>
      <c r="T242" s="10"/>
      <c r="U242" s="10" t="s">
        <v>81</v>
      </c>
      <c r="V242" s="11" t="s">
        <v>82</v>
      </c>
    </row>
    <row r="243" spans="1:22" ht="15.75" customHeight="1">
      <c r="B243" s="29" t="s">
        <v>9</v>
      </c>
      <c r="C243" s="30"/>
      <c r="D243" s="31"/>
      <c r="E243" s="24">
        <v>19786</v>
      </c>
      <c r="F243" s="23"/>
      <c r="G243" s="23"/>
      <c r="H243" s="24">
        <v>1512</v>
      </c>
      <c r="J243" s="12"/>
      <c r="K243" s="13">
        <f>E245</f>
        <v>1197</v>
      </c>
      <c r="L243" s="14">
        <f>H245</f>
        <v>283</v>
      </c>
      <c r="M243" s="15"/>
      <c r="N243" s="16">
        <f>K243+K245+K247+K249+K251+K253+K255+K257+K259+K261+K263+K265</f>
        <v>7638</v>
      </c>
      <c r="O243" s="16">
        <f>SQRT(((L243)^2)+((L245)^2)+((L247)^2)+((L249)^2)+((L251)^2)+((L253)^2)+((L255)^2)+((L257)^2)+((L259)^2)+((L261)^2)+((L263)^2)+((L265)^2))</f>
        <v>714.61877949015582</v>
      </c>
      <c r="P243" s="10"/>
      <c r="Q243" s="12"/>
      <c r="R243" s="13">
        <f>E260</f>
        <v>1671</v>
      </c>
      <c r="S243" s="14">
        <f>H260</f>
        <v>293</v>
      </c>
      <c r="T243" s="15"/>
      <c r="U243" s="16">
        <f>R243+R245+R247+R249+R251+R253+R255+R257+R259+R261+R263+R265</f>
        <v>15564</v>
      </c>
      <c r="V243" s="16">
        <f>SQRT(((S243)^2)+((S245)^2)+((S247)^2)+((S249)^2)+((S251)^2)+((S253)^2)+((S255)^2)+((S257)^2)+((S259)^2)+((S261)^2)+((S263)^2)+((S265)^2))</f>
        <v>1066.8139481652834</v>
      </c>
    </row>
    <row r="244" spans="1:22" ht="15.75">
      <c r="B244" s="29" t="s">
        <v>10</v>
      </c>
      <c r="C244" s="30"/>
      <c r="D244" s="31"/>
      <c r="E244" s="24">
        <v>8760</v>
      </c>
      <c r="F244" s="23"/>
      <c r="G244" s="23"/>
      <c r="H244" s="23">
        <v>811</v>
      </c>
      <c r="J244" s="11" t="s">
        <v>83</v>
      </c>
      <c r="K244" s="11" t="s">
        <v>84</v>
      </c>
      <c r="L244" s="11" t="s">
        <v>85</v>
      </c>
      <c r="M244" s="10"/>
      <c r="N244" s="10"/>
      <c r="O244" s="10"/>
      <c r="P244" s="10"/>
      <c r="Q244" s="11" t="s">
        <v>83</v>
      </c>
      <c r="R244" s="11" t="s">
        <v>84</v>
      </c>
      <c r="S244" s="11" t="s">
        <v>85</v>
      </c>
      <c r="T244" s="10"/>
      <c r="U244" s="10"/>
      <c r="V244" s="10"/>
    </row>
    <row r="245" spans="1:22" ht="15.6" customHeight="1">
      <c r="B245" s="29" t="s">
        <v>8</v>
      </c>
      <c r="C245" s="30"/>
      <c r="D245" s="31"/>
      <c r="E245" s="24">
        <v>1197</v>
      </c>
      <c r="F245" s="23"/>
      <c r="G245" s="23"/>
      <c r="H245" s="23">
        <v>283</v>
      </c>
      <c r="J245" s="12"/>
      <c r="K245" s="13">
        <f>E246</f>
        <v>83</v>
      </c>
      <c r="L245" s="14">
        <f>H246</f>
        <v>62</v>
      </c>
      <c r="M245" s="10"/>
      <c r="N245" s="10"/>
      <c r="O245" s="10"/>
      <c r="P245" s="10"/>
      <c r="Q245" s="12"/>
      <c r="R245" s="13">
        <f>E261</f>
        <v>319</v>
      </c>
      <c r="S245" s="14">
        <f>H261</f>
        <v>137</v>
      </c>
      <c r="T245" s="10"/>
      <c r="U245" s="10"/>
      <c r="V245" s="10"/>
    </row>
    <row r="246" spans="1:22" ht="18" customHeight="1">
      <c r="B246" s="29" t="s">
        <v>11</v>
      </c>
      <c r="C246" s="30"/>
      <c r="D246" s="31"/>
      <c r="E246" s="23">
        <v>83</v>
      </c>
      <c r="F246" s="23"/>
      <c r="G246" s="23"/>
      <c r="H246" s="23">
        <v>62</v>
      </c>
      <c r="J246" s="11" t="s">
        <v>86</v>
      </c>
      <c r="K246" s="11" t="s">
        <v>87</v>
      </c>
      <c r="L246" s="11" t="s">
        <v>88</v>
      </c>
      <c r="M246" s="10"/>
      <c r="N246" s="10"/>
      <c r="O246" s="10"/>
      <c r="P246" s="10"/>
      <c r="Q246" s="11" t="s">
        <v>86</v>
      </c>
      <c r="R246" s="11" t="s">
        <v>87</v>
      </c>
      <c r="S246" s="11" t="s">
        <v>88</v>
      </c>
      <c r="T246" s="10"/>
      <c r="U246" s="10"/>
      <c r="V246" s="10"/>
    </row>
    <row r="247" spans="1:22" ht="15.6" customHeight="1">
      <c r="B247" s="29" t="s">
        <v>12</v>
      </c>
      <c r="C247" s="30"/>
      <c r="D247" s="31"/>
      <c r="E247" s="24">
        <v>1678</v>
      </c>
      <c r="F247" s="23"/>
      <c r="G247" s="23"/>
      <c r="H247" s="23">
        <v>348</v>
      </c>
      <c r="J247" s="12"/>
      <c r="K247" s="13">
        <f>E247</f>
        <v>1678</v>
      </c>
      <c r="L247" s="14">
        <f>H247</f>
        <v>348</v>
      </c>
      <c r="M247" s="10"/>
      <c r="N247" s="10"/>
      <c r="O247" s="10"/>
      <c r="P247" s="10"/>
      <c r="Q247" s="12"/>
      <c r="R247" s="13">
        <f>E262</f>
        <v>2671</v>
      </c>
      <c r="S247" s="14">
        <f>H262</f>
        <v>357</v>
      </c>
      <c r="T247" s="10"/>
      <c r="U247" s="10"/>
      <c r="V247" s="10"/>
    </row>
    <row r="248" spans="1:22" ht="18" customHeight="1">
      <c r="B248" s="29" t="s">
        <v>13</v>
      </c>
      <c r="C248" s="30"/>
      <c r="D248" s="31"/>
      <c r="E248" s="23">
        <v>630</v>
      </c>
      <c r="F248" s="23"/>
      <c r="G248" s="23"/>
      <c r="H248" s="23">
        <v>212</v>
      </c>
      <c r="J248" s="11" t="s">
        <v>89</v>
      </c>
      <c r="K248" s="11" t="s">
        <v>90</v>
      </c>
      <c r="L248" s="11" t="s">
        <v>91</v>
      </c>
      <c r="M248" s="10"/>
      <c r="N248" s="10"/>
      <c r="O248" s="10"/>
      <c r="P248" s="10"/>
      <c r="Q248" s="11" t="s">
        <v>89</v>
      </c>
      <c r="R248" s="11" t="s">
        <v>90</v>
      </c>
      <c r="S248" s="11" t="s">
        <v>91</v>
      </c>
      <c r="T248" s="10"/>
      <c r="U248" s="10"/>
      <c r="V248" s="10"/>
    </row>
    <row r="249" spans="1:22" ht="15.6" customHeight="1">
      <c r="B249" s="29" t="s">
        <v>14</v>
      </c>
      <c r="C249" s="30"/>
      <c r="D249" s="31"/>
      <c r="E249" s="23">
        <v>200</v>
      </c>
      <c r="F249" s="23"/>
      <c r="G249" s="23"/>
      <c r="H249" s="23">
        <v>112</v>
      </c>
      <c r="J249" s="12"/>
      <c r="K249" s="13">
        <f>E248</f>
        <v>630</v>
      </c>
      <c r="L249" s="14">
        <f>H248</f>
        <v>212</v>
      </c>
      <c r="M249" s="10"/>
      <c r="N249" s="10"/>
      <c r="O249" s="10"/>
      <c r="P249" s="10"/>
      <c r="Q249" s="12"/>
      <c r="R249" s="13">
        <f>E263</f>
        <v>1130</v>
      </c>
      <c r="S249" s="14">
        <f>H263</f>
        <v>287</v>
      </c>
      <c r="T249" s="10"/>
      <c r="U249" s="10"/>
      <c r="V249" s="10"/>
    </row>
    <row r="250" spans="1:22" ht="18" customHeight="1">
      <c r="B250" s="29" t="s">
        <v>15</v>
      </c>
      <c r="C250" s="30"/>
      <c r="D250" s="31"/>
      <c r="E250" s="23">
        <v>295</v>
      </c>
      <c r="F250" s="23"/>
      <c r="G250" s="23"/>
      <c r="H250" s="23">
        <v>101</v>
      </c>
      <c r="J250" s="11" t="s">
        <v>92</v>
      </c>
      <c r="K250" s="11" t="s">
        <v>93</v>
      </c>
      <c r="L250" s="11" t="s">
        <v>94</v>
      </c>
      <c r="M250" s="10"/>
      <c r="N250" s="10"/>
      <c r="O250" s="10"/>
      <c r="P250" s="10"/>
      <c r="Q250" s="11" t="s">
        <v>92</v>
      </c>
      <c r="R250" s="11" t="s">
        <v>93</v>
      </c>
      <c r="S250" s="11" t="s">
        <v>94</v>
      </c>
      <c r="T250" s="10"/>
      <c r="U250" s="10"/>
      <c r="V250" s="10"/>
    </row>
    <row r="251" spans="1:22" ht="15.75">
      <c r="B251" s="29" t="s">
        <v>16</v>
      </c>
      <c r="C251" s="30"/>
      <c r="D251" s="31"/>
      <c r="E251" s="24">
        <v>11026</v>
      </c>
      <c r="F251" s="23"/>
      <c r="G251" s="23"/>
      <c r="H251" s="24">
        <v>1020</v>
      </c>
      <c r="J251" s="12"/>
      <c r="K251" s="13">
        <f>E249</f>
        <v>200</v>
      </c>
      <c r="L251" s="14">
        <f>H249</f>
        <v>112</v>
      </c>
      <c r="M251" s="10"/>
      <c r="N251" s="10"/>
      <c r="O251" s="10"/>
      <c r="P251" s="10"/>
      <c r="Q251" s="12"/>
      <c r="R251" s="13">
        <f>E264</f>
        <v>486</v>
      </c>
      <c r="S251" s="14">
        <f>H264</f>
        <v>175</v>
      </c>
      <c r="T251" s="10"/>
      <c r="U251" s="10"/>
      <c r="V251" s="10"/>
    </row>
    <row r="252" spans="1:22" ht="18" customHeight="1">
      <c r="B252" s="29" t="s">
        <v>8</v>
      </c>
      <c r="C252" s="30"/>
      <c r="D252" s="31"/>
      <c r="E252" s="23">
        <v>996</v>
      </c>
      <c r="F252" s="23"/>
      <c r="G252" s="23"/>
      <c r="H252" s="23">
        <v>243</v>
      </c>
      <c r="J252" s="11" t="s">
        <v>95</v>
      </c>
      <c r="K252" s="11" t="s">
        <v>96</v>
      </c>
      <c r="L252" s="11" t="s">
        <v>97</v>
      </c>
      <c r="M252" s="10"/>
      <c r="N252" s="10"/>
      <c r="O252" s="10"/>
      <c r="P252" s="10"/>
      <c r="Q252" s="11" t="s">
        <v>95</v>
      </c>
      <c r="R252" s="11" t="s">
        <v>96</v>
      </c>
      <c r="S252" s="11" t="s">
        <v>97</v>
      </c>
      <c r="T252" s="10"/>
      <c r="U252" s="10"/>
      <c r="V252" s="10"/>
    </row>
    <row r="253" spans="1:22" ht="15.6" customHeight="1">
      <c r="B253" s="29" t="s">
        <v>11</v>
      </c>
      <c r="C253" s="30"/>
      <c r="D253" s="31"/>
      <c r="E253" s="23">
        <v>129</v>
      </c>
      <c r="F253" s="23"/>
      <c r="G253" s="23"/>
      <c r="H253" s="23">
        <v>86</v>
      </c>
      <c r="J253" s="12"/>
      <c r="K253" s="13">
        <f>E250</f>
        <v>295</v>
      </c>
      <c r="L253" s="14">
        <f>H250</f>
        <v>101</v>
      </c>
      <c r="M253" s="10"/>
      <c r="N253" s="10"/>
      <c r="O253" s="10"/>
      <c r="P253" s="10"/>
      <c r="Q253" s="12"/>
      <c r="R253" s="13">
        <f>E265</f>
        <v>1028</v>
      </c>
      <c r="S253" s="14">
        <f>H265</f>
        <v>210</v>
      </c>
      <c r="T253" s="10"/>
      <c r="U253" s="10"/>
      <c r="V253" s="10"/>
    </row>
    <row r="254" spans="1:22" ht="18" customHeight="1">
      <c r="B254" s="29" t="s">
        <v>12</v>
      </c>
      <c r="C254" s="30"/>
      <c r="D254" s="31"/>
      <c r="E254" s="24">
        <v>1426</v>
      </c>
      <c r="F254" s="23"/>
      <c r="G254" s="23"/>
      <c r="H254" s="23">
        <v>327</v>
      </c>
      <c r="J254" s="11" t="s">
        <v>98</v>
      </c>
      <c r="K254" s="11" t="s">
        <v>99</v>
      </c>
      <c r="L254" s="11" t="s">
        <v>100</v>
      </c>
      <c r="M254" s="10"/>
      <c r="N254" s="10"/>
      <c r="O254" s="10"/>
      <c r="P254" s="10"/>
      <c r="Q254" s="11" t="s">
        <v>98</v>
      </c>
      <c r="R254" s="11" t="s">
        <v>99</v>
      </c>
      <c r="S254" s="11" t="s">
        <v>100</v>
      </c>
      <c r="T254" s="10"/>
      <c r="U254" s="10"/>
      <c r="V254" s="10"/>
    </row>
    <row r="255" spans="1:22" ht="15.6" customHeight="1">
      <c r="B255" s="29" t="s">
        <v>13</v>
      </c>
      <c r="C255" s="30"/>
      <c r="D255" s="31"/>
      <c r="E255" s="23">
        <v>352</v>
      </c>
      <c r="F255" s="23"/>
      <c r="G255" s="23"/>
      <c r="H255" s="23">
        <v>152</v>
      </c>
      <c r="J255" s="12"/>
      <c r="K255" s="13">
        <f>E252</f>
        <v>996</v>
      </c>
      <c r="L255" s="14">
        <f>H252</f>
        <v>243</v>
      </c>
      <c r="M255" s="10"/>
      <c r="N255" s="10"/>
      <c r="O255" s="10"/>
      <c r="P255" s="10"/>
      <c r="Q255" s="12"/>
      <c r="R255" s="13">
        <f>E267</f>
        <v>2318</v>
      </c>
      <c r="S255" s="14">
        <f>H267</f>
        <v>540</v>
      </c>
      <c r="T255" s="10"/>
      <c r="U255" s="10"/>
      <c r="V255" s="10"/>
    </row>
    <row r="256" spans="1:22" ht="18" customHeight="1">
      <c r="B256" s="29" t="s">
        <v>14</v>
      </c>
      <c r="C256" s="30"/>
      <c r="D256" s="31"/>
      <c r="E256" s="23">
        <v>269</v>
      </c>
      <c r="F256" s="23"/>
      <c r="G256" s="23"/>
      <c r="H256" s="23">
        <v>126</v>
      </c>
      <c r="J256" s="11" t="s">
        <v>101</v>
      </c>
      <c r="K256" s="11" t="s">
        <v>102</v>
      </c>
      <c r="L256" s="11" t="s">
        <v>103</v>
      </c>
      <c r="M256" s="10"/>
      <c r="N256" s="10"/>
      <c r="O256" s="10"/>
      <c r="P256" s="10"/>
      <c r="Q256" s="11" t="s">
        <v>101</v>
      </c>
      <c r="R256" s="11" t="s">
        <v>102</v>
      </c>
      <c r="S256" s="11" t="s">
        <v>103</v>
      </c>
      <c r="T256" s="10"/>
      <c r="U256" s="10"/>
      <c r="V256" s="10"/>
    </row>
    <row r="257" spans="2:22" ht="15.6" customHeight="1">
      <c r="B257" s="29" t="s">
        <v>15</v>
      </c>
      <c r="C257" s="30"/>
      <c r="D257" s="31"/>
      <c r="E257" s="23">
        <v>383</v>
      </c>
      <c r="F257" s="23"/>
      <c r="G257" s="23"/>
      <c r="H257" s="23">
        <v>160</v>
      </c>
      <c r="J257" s="12"/>
      <c r="K257" s="13">
        <f>E253</f>
        <v>129</v>
      </c>
      <c r="L257" s="14">
        <f>H253</f>
        <v>86</v>
      </c>
      <c r="M257" s="10"/>
      <c r="N257" s="10"/>
      <c r="O257" s="10"/>
      <c r="P257" s="10"/>
      <c r="Q257" s="12"/>
      <c r="R257" s="13">
        <f>E268</f>
        <v>813</v>
      </c>
      <c r="S257" s="14">
        <f>H268</f>
        <v>312</v>
      </c>
      <c r="T257" s="10"/>
      <c r="U257" s="10"/>
      <c r="V257" s="10"/>
    </row>
    <row r="258" spans="2:22" ht="18" customHeight="1">
      <c r="B258" s="29" t="s">
        <v>53</v>
      </c>
      <c r="C258" s="30"/>
      <c r="D258" s="31"/>
      <c r="E258" s="24">
        <v>72019</v>
      </c>
      <c r="F258" s="23"/>
      <c r="G258" s="23"/>
      <c r="H258" s="24">
        <v>2051</v>
      </c>
      <c r="J258" s="11" t="s">
        <v>104</v>
      </c>
      <c r="K258" s="11" t="s">
        <v>105</v>
      </c>
      <c r="L258" s="11" t="s">
        <v>106</v>
      </c>
      <c r="M258" s="10"/>
      <c r="N258" s="10"/>
      <c r="O258" s="10"/>
      <c r="P258" s="10"/>
      <c r="Q258" s="11" t="s">
        <v>104</v>
      </c>
      <c r="R258" s="11" t="s">
        <v>105</v>
      </c>
      <c r="S258" s="11" t="s">
        <v>106</v>
      </c>
      <c r="T258" s="10"/>
      <c r="U258" s="10"/>
      <c r="V258" s="10"/>
    </row>
    <row r="259" spans="2:22" ht="15.75">
      <c r="B259" s="29" t="s">
        <v>10</v>
      </c>
      <c r="C259" s="30"/>
      <c r="D259" s="31"/>
      <c r="E259" s="24">
        <v>34934</v>
      </c>
      <c r="F259" s="23"/>
      <c r="G259" s="23"/>
      <c r="H259" s="24">
        <v>1082</v>
      </c>
      <c r="J259" s="12"/>
      <c r="K259" s="13">
        <f>E254</f>
        <v>1426</v>
      </c>
      <c r="L259" s="14">
        <f>H254</f>
        <v>327</v>
      </c>
      <c r="M259" s="10"/>
      <c r="N259" s="10"/>
      <c r="O259" s="10"/>
      <c r="P259" s="10"/>
      <c r="Q259" s="12"/>
      <c r="R259" s="13">
        <f>E269</f>
        <v>2578</v>
      </c>
      <c r="S259" s="14">
        <f>H269</f>
        <v>461</v>
      </c>
      <c r="T259" s="10"/>
      <c r="U259" s="10"/>
      <c r="V259" s="10"/>
    </row>
    <row r="260" spans="2:22" ht="18" customHeight="1">
      <c r="B260" s="29" t="s">
        <v>8</v>
      </c>
      <c r="C260" s="30"/>
      <c r="D260" s="31"/>
      <c r="E260" s="24">
        <v>1671</v>
      </c>
      <c r="F260" s="23"/>
      <c r="G260" s="23"/>
      <c r="H260" s="23">
        <v>293</v>
      </c>
      <c r="J260" s="11" t="s">
        <v>107</v>
      </c>
      <c r="K260" s="11" t="s">
        <v>108</v>
      </c>
      <c r="L260" s="11" t="s">
        <v>109</v>
      </c>
      <c r="M260" s="10"/>
      <c r="N260" s="10"/>
      <c r="O260" s="10"/>
      <c r="P260" s="10"/>
      <c r="Q260" s="11" t="s">
        <v>107</v>
      </c>
      <c r="R260" s="11" t="s">
        <v>108</v>
      </c>
      <c r="S260" s="11" t="s">
        <v>109</v>
      </c>
      <c r="T260" s="10"/>
      <c r="U260" s="10"/>
      <c r="V260" s="10"/>
    </row>
    <row r="261" spans="2:22" ht="15.6" customHeight="1">
      <c r="B261" s="29" t="s">
        <v>11</v>
      </c>
      <c r="C261" s="30"/>
      <c r="D261" s="31"/>
      <c r="E261" s="23">
        <v>319</v>
      </c>
      <c r="F261" s="23"/>
      <c r="G261" s="23"/>
      <c r="H261" s="23">
        <v>137</v>
      </c>
      <c r="J261" s="12"/>
      <c r="K261" s="13">
        <f>E255</f>
        <v>352</v>
      </c>
      <c r="L261" s="14">
        <f>H255</f>
        <v>152</v>
      </c>
      <c r="M261" s="10"/>
      <c r="N261" s="10"/>
      <c r="O261" s="10"/>
      <c r="Q261" s="12"/>
      <c r="R261" s="13">
        <f>E270</f>
        <v>1147</v>
      </c>
      <c r="S261" s="14">
        <f>H270</f>
        <v>260</v>
      </c>
      <c r="T261" s="10"/>
      <c r="U261" s="10"/>
      <c r="V261" s="10"/>
    </row>
    <row r="262" spans="2:22" ht="18" customHeight="1">
      <c r="B262" s="29" t="s">
        <v>12</v>
      </c>
      <c r="C262" s="30"/>
      <c r="D262" s="31"/>
      <c r="E262" s="24">
        <v>2671</v>
      </c>
      <c r="F262" s="23"/>
      <c r="G262" s="23"/>
      <c r="H262" s="23">
        <v>357</v>
      </c>
      <c r="J262" s="11" t="s">
        <v>104</v>
      </c>
      <c r="K262" s="11" t="s">
        <v>110</v>
      </c>
      <c r="L262" s="11" t="s">
        <v>111</v>
      </c>
      <c r="Q262" s="11" t="s">
        <v>104</v>
      </c>
      <c r="R262" s="11" t="s">
        <v>110</v>
      </c>
      <c r="S262" s="11" t="s">
        <v>111</v>
      </c>
    </row>
    <row r="263" spans="2:22" ht="15.6" customHeight="1">
      <c r="B263" s="29" t="s">
        <v>13</v>
      </c>
      <c r="C263" s="30"/>
      <c r="D263" s="31"/>
      <c r="E263" s="24">
        <v>1130</v>
      </c>
      <c r="F263" s="23"/>
      <c r="G263" s="23"/>
      <c r="H263" s="23">
        <v>287</v>
      </c>
      <c r="J263" s="12"/>
      <c r="K263" s="13">
        <f>E256</f>
        <v>269</v>
      </c>
      <c r="L263" s="14">
        <f>H256</f>
        <v>126</v>
      </c>
      <c r="Q263" s="12"/>
      <c r="R263" s="13">
        <f>E271</f>
        <v>485</v>
      </c>
      <c r="S263" s="14">
        <f>H271</f>
        <v>171</v>
      </c>
    </row>
    <row r="264" spans="2:22" ht="18" customHeight="1">
      <c r="B264" s="29" t="s">
        <v>14</v>
      </c>
      <c r="C264" s="30"/>
      <c r="D264" s="31"/>
      <c r="E264" s="23">
        <v>486</v>
      </c>
      <c r="F264" s="23"/>
      <c r="G264" s="23"/>
      <c r="H264" s="23">
        <v>175</v>
      </c>
      <c r="J264" s="11" t="s">
        <v>107</v>
      </c>
      <c r="K264" s="11" t="s">
        <v>112</v>
      </c>
      <c r="L264" s="11" t="s">
        <v>113</v>
      </c>
      <c r="Q264" s="11" t="s">
        <v>107</v>
      </c>
      <c r="R264" s="11" t="s">
        <v>112</v>
      </c>
      <c r="S264" s="11" t="s">
        <v>113</v>
      </c>
    </row>
    <row r="265" spans="2:22" ht="15.6" customHeight="1">
      <c r="B265" s="29" t="s">
        <v>15</v>
      </c>
      <c r="C265" s="30"/>
      <c r="D265" s="31"/>
      <c r="E265" s="24">
        <v>1028</v>
      </c>
      <c r="F265" s="23"/>
      <c r="G265" s="23"/>
      <c r="H265" s="23">
        <v>210</v>
      </c>
      <c r="J265" s="12"/>
      <c r="K265" s="13">
        <f>E257</f>
        <v>383</v>
      </c>
      <c r="L265" s="14">
        <f>H257</f>
        <v>160</v>
      </c>
      <c r="Q265" s="12"/>
      <c r="R265" s="13">
        <f>E272</f>
        <v>918</v>
      </c>
      <c r="S265" s="14">
        <f>H272</f>
        <v>225</v>
      </c>
    </row>
    <row r="266" spans="2:22">
      <c r="B266" s="29" t="s">
        <v>16</v>
      </c>
      <c r="C266" s="30"/>
      <c r="D266" s="31"/>
      <c r="E266" s="24">
        <v>37085</v>
      </c>
      <c r="F266" s="23"/>
      <c r="G266" s="23"/>
      <c r="H266" s="24">
        <v>1469</v>
      </c>
    </row>
    <row r="267" spans="2:22" ht="13.9" customHeight="1">
      <c r="B267" s="29" t="s">
        <v>8</v>
      </c>
      <c r="C267" s="30"/>
      <c r="D267" s="31"/>
      <c r="E267" s="24">
        <v>2318</v>
      </c>
      <c r="F267" s="23"/>
      <c r="G267" s="23"/>
      <c r="H267" s="23">
        <v>540</v>
      </c>
    </row>
    <row r="268" spans="2:22" ht="13.9" customHeight="1">
      <c r="B268" s="29" t="s">
        <v>11</v>
      </c>
      <c r="C268" s="30"/>
      <c r="D268" s="31"/>
      <c r="E268" s="23">
        <v>813</v>
      </c>
      <c r="F268" s="23"/>
      <c r="G268" s="23"/>
      <c r="H268" s="23">
        <v>312</v>
      </c>
    </row>
    <row r="269" spans="2:22" ht="13.9" customHeight="1">
      <c r="B269" s="29" t="s">
        <v>12</v>
      </c>
      <c r="C269" s="30"/>
      <c r="D269" s="31"/>
      <c r="E269" s="24">
        <v>2578</v>
      </c>
      <c r="F269" s="23"/>
      <c r="G269" s="23"/>
      <c r="H269" s="23">
        <v>461</v>
      </c>
    </row>
    <row r="270" spans="2:22" ht="13.9" customHeight="1">
      <c r="B270" s="29" t="s">
        <v>13</v>
      </c>
      <c r="C270" s="30"/>
      <c r="D270" s="31"/>
      <c r="E270" s="24">
        <v>1147</v>
      </c>
      <c r="F270" s="23"/>
      <c r="G270" s="23"/>
      <c r="H270" s="23">
        <v>260</v>
      </c>
    </row>
    <row r="271" spans="2:22" ht="13.9" customHeight="1">
      <c r="B271" s="29" t="s">
        <v>14</v>
      </c>
      <c r="C271" s="30"/>
      <c r="D271" s="31"/>
      <c r="E271" s="23">
        <v>485</v>
      </c>
      <c r="F271" s="23"/>
      <c r="G271" s="23"/>
      <c r="H271" s="23">
        <v>171</v>
      </c>
    </row>
    <row r="272" spans="2:22" ht="13.9" customHeight="1">
      <c r="B272" s="29" t="s">
        <v>15</v>
      </c>
      <c r="C272" s="30"/>
      <c r="D272" s="31"/>
      <c r="E272" s="23">
        <v>918</v>
      </c>
      <c r="F272" s="23"/>
      <c r="G272" s="23"/>
      <c r="H272" s="23">
        <v>225</v>
      </c>
    </row>
    <row r="275" spans="1:22">
      <c r="A275" s="2">
        <v>2015</v>
      </c>
      <c r="J275" s="35" t="s">
        <v>54</v>
      </c>
      <c r="K275" s="35"/>
      <c r="L275" s="35"/>
      <c r="M275" s="35"/>
      <c r="N275" s="35"/>
      <c r="O275" s="35"/>
      <c r="Q275" s="35" t="s">
        <v>55</v>
      </c>
      <c r="R275" s="35"/>
      <c r="S275" s="35"/>
      <c r="T275" s="35"/>
      <c r="U275" s="35"/>
      <c r="V275" s="35"/>
    </row>
    <row r="276" spans="1:22" ht="15.6" customHeight="1">
      <c r="B276" s="32" t="s">
        <v>7</v>
      </c>
      <c r="C276" s="33"/>
      <c r="D276" s="34"/>
      <c r="E276" s="24">
        <v>90447</v>
      </c>
      <c r="F276" s="23"/>
      <c r="G276" s="23"/>
      <c r="H276" s="24">
        <v>1360</v>
      </c>
      <c r="J276" s="11" t="s">
        <v>17</v>
      </c>
      <c r="K276" s="11" t="s">
        <v>18</v>
      </c>
      <c r="L276" s="11" t="s">
        <v>19</v>
      </c>
      <c r="M276" s="10"/>
      <c r="N276" s="10" t="s">
        <v>20</v>
      </c>
      <c r="O276" s="11" t="s">
        <v>21</v>
      </c>
      <c r="Q276" s="11" t="s">
        <v>17</v>
      </c>
      <c r="R276" s="11" t="s">
        <v>18</v>
      </c>
      <c r="S276" s="11" t="s">
        <v>19</v>
      </c>
      <c r="T276" s="10"/>
      <c r="U276" s="10" t="s">
        <v>20</v>
      </c>
      <c r="V276" s="11" t="s">
        <v>21</v>
      </c>
    </row>
    <row r="277" spans="1:22" ht="76.5">
      <c r="B277" s="32" t="s">
        <v>9</v>
      </c>
      <c r="C277" s="33"/>
      <c r="D277" s="34"/>
      <c r="E277" s="24">
        <v>20458</v>
      </c>
      <c r="F277" s="23"/>
      <c r="G277" s="23"/>
      <c r="H277" s="24">
        <v>1698</v>
      </c>
      <c r="J277" s="12"/>
      <c r="K277" s="13">
        <f>E279</f>
        <v>1387</v>
      </c>
      <c r="L277" s="14">
        <f>H279</f>
        <v>277</v>
      </c>
      <c r="M277" s="15"/>
      <c r="N277" s="16">
        <f>K277+K279+K281+K283+K285+K287+K289+K291+K293+K295+K297+K299</f>
        <v>8302</v>
      </c>
      <c r="O277" s="16">
        <f>SQRT(((L277)^2)+((L279)^2)+((L281)^2)+((L283)^2)+((L285)^2)+((L287)^2)+((L289)^2)+((L291)^2)+((L293)^2)+((L295)^2)+((L297)^2)+((L299)^2))</f>
        <v>721.41874109285516</v>
      </c>
      <c r="Q277" s="12"/>
      <c r="R277" s="13">
        <f>E294</f>
        <v>1543</v>
      </c>
      <c r="S277" s="14">
        <f>H294</f>
        <v>323</v>
      </c>
      <c r="T277" s="15"/>
      <c r="U277" s="16">
        <f>R277+R279+R281+R283+R285+R287+R289+R291+R293+R295+R297+R299</f>
        <v>15135</v>
      </c>
      <c r="V277" s="16">
        <f>SQRT(((S277)^2)+((S279)^2)+((S281)^2)+((S283)^2)+((S285)^2)+((S287)^2)+((S289)^2)+((S291)^2)+((S293)^2)+((S295)^2)+((S297)^2)+((S299)^2))</f>
        <v>1050.1190408710813</v>
      </c>
    </row>
    <row r="278" spans="1:22" ht="15.6" customHeight="1">
      <c r="B278" s="32" t="s">
        <v>10</v>
      </c>
      <c r="C278" s="33"/>
      <c r="D278" s="34"/>
      <c r="E278" s="24">
        <v>9196</v>
      </c>
      <c r="F278" s="23"/>
      <c r="G278" s="23"/>
      <c r="H278" s="23">
        <v>882</v>
      </c>
      <c r="J278" s="11" t="s">
        <v>22</v>
      </c>
      <c r="K278" s="11" t="s">
        <v>23</v>
      </c>
      <c r="L278" s="11" t="s">
        <v>24</v>
      </c>
      <c r="M278" s="10"/>
      <c r="N278" s="10"/>
      <c r="O278" s="10"/>
      <c r="Q278" s="11" t="s">
        <v>22</v>
      </c>
      <c r="R278" s="11" t="s">
        <v>23</v>
      </c>
      <c r="S278" s="11" t="s">
        <v>24</v>
      </c>
      <c r="T278" s="10"/>
      <c r="U278" s="10"/>
      <c r="V278" s="10"/>
    </row>
    <row r="279" spans="1:22" ht="18" customHeight="1">
      <c r="B279" s="32" t="s">
        <v>8</v>
      </c>
      <c r="C279" s="33"/>
      <c r="D279" s="34"/>
      <c r="E279" s="24">
        <v>1387</v>
      </c>
      <c r="F279" s="23"/>
      <c r="G279" s="23"/>
      <c r="H279" s="23">
        <v>277</v>
      </c>
      <c r="J279" s="12"/>
      <c r="K279" s="13">
        <f>E280</f>
        <v>90</v>
      </c>
      <c r="L279" s="14">
        <f>H280</f>
        <v>67</v>
      </c>
      <c r="M279" s="10"/>
      <c r="N279" s="10"/>
      <c r="O279" s="10"/>
      <c r="Q279" s="12"/>
      <c r="R279" s="13">
        <f>E295</f>
        <v>454</v>
      </c>
      <c r="S279" s="14">
        <f>H295</f>
        <v>218</v>
      </c>
      <c r="T279" s="10"/>
      <c r="U279" s="10"/>
      <c r="V279" s="10"/>
    </row>
    <row r="280" spans="1:22" ht="15.6" customHeight="1">
      <c r="B280" s="32" t="s">
        <v>11</v>
      </c>
      <c r="C280" s="33"/>
      <c r="D280" s="34"/>
      <c r="E280" s="23">
        <v>90</v>
      </c>
      <c r="F280" s="23"/>
      <c r="G280" s="23"/>
      <c r="H280" s="23">
        <v>67</v>
      </c>
      <c r="J280" s="11" t="s">
        <v>25</v>
      </c>
      <c r="K280" s="11" t="s">
        <v>26</v>
      </c>
      <c r="L280" s="11" t="s">
        <v>27</v>
      </c>
      <c r="M280" s="10"/>
      <c r="N280" s="10"/>
      <c r="O280" s="10"/>
      <c r="Q280" s="11" t="s">
        <v>25</v>
      </c>
      <c r="R280" s="11" t="s">
        <v>26</v>
      </c>
      <c r="S280" s="11" t="s">
        <v>27</v>
      </c>
      <c r="T280" s="10"/>
      <c r="U280" s="10"/>
      <c r="V280" s="10"/>
    </row>
    <row r="281" spans="1:22" ht="18" customHeight="1">
      <c r="B281" s="32" t="s">
        <v>12</v>
      </c>
      <c r="C281" s="33"/>
      <c r="D281" s="34"/>
      <c r="E281" s="24">
        <v>1701</v>
      </c>
      <c r="F281" s="23"/>
      <c r="G281" s="23"/>
      <c r="H281" s="23">
        <v>334</v>
      </c>
      <c r="J281" s="12"/>
      <c r="K281" s="13">
        <f>E281</f>
        <v>1701</v>
      </c>
      <c r="L281" s="14">
        <f>H281</f>
        <v>334</v>
      </c>
      <c r="M281" s="10"/>
      <c r="N281" s="10"/>
      <c r="O281" s="10"/>
      <c r="Q281" s="12"/>
      <c r="R281" s="13">
        <f>E296</f>
        <v>2492</v>
      </c>
      <c r="S281" s="14">
        <f>H296</f>
        <v>415</v>
      </c>
      <c r="T281" s="10"/>
      <c r="U281" s="10"/>
      <c r="V281" s="10"/>
    </row>
    <row r="282" spans="1:22" ht="15.6" customHeight="1">
      <c r="B282" s="32" t="s">
        <v>13</v>
      </c>
      <c r="C282" s="33"/>
      <c r="D282" s="34"/>
      <c r="E282" s="23">
        <v>669</v>
      </c>
      <c r="F282" s="23"/>
      <c r="G282" s="23"/>
      <c r="H282" s="23">
        <v>207</v>
      </c>
      <c r="J282" s="11" t="s">
        <v>28</v>
      </c>
      <c r="K282" s="11" t="s">
        <v>29</v>
      </c>
      <c r="L282" s="11" t="s">
        <v>30</v>
      </c>
      <c r="M282" s="10"/>
      <c r="N282" s="10"/>
      <c r="O282" s="10"/>
      <c r="Q282" s="11" t="s">
        <v>28</v>
      </c>
      <c r="R282" s="11" t="s">
        <v>29</v>
      </c>
      <c r="S282" s="11" t="s">
        <v>30</v>
      </c>
      <c r="T282" s="10"/>
      <c r="U282" s="10"/>
      <c r="V282" s="10"/>
    </row>
    <row r="283" spans="1:22" ht="18" customHeight="1">
      <c r="B283" s="32" t="s">
        <v>14</v>
      </c>
      <c r="C283" s="33"/>
      <c r="D283" s="34"/>
      <c r="E283" s="23">
        <v>253</v>
      </c>
      <c r="F283" s="23"/>
      <c r="G283" s="23"/>
      <c r="H283" s="23">
        <v>124</v>
      </c>
      <c r="J283" s="12"/>
      <c r="K283" s="13">
        <f>E282</f>
        <v>669</v>
      </c>
      <c r="L283" s="14">
        <f>H282</f>
        <v>207</v>
      </c>
      <c r="M283" s="10"/>
      <c r="N283" s="10"/>
      <c r="O283" s="10"/>
      <c r="Q283" s="12"/>
      <c r="R283" s="13">
        <f>E297</f>
        <v>1367</v>
      </c>
      <c r="S283" s="14">
        <f>H297</f>
        <v>351</v>
      </c>
      <c r="T283" s="10"/>
      <c r="U283" s="10"/>
      <c r="V283" s="10"/>
    </row>
    <row r="284" spans="1:22" ht="25.5">
      <c r="B284" s="32" t="s">
        <v>15</v>
      </c>
      <c r="C284" s="33"/>
      <c r="D284" s="34"/>
      <c r="E284" s="23">
        <v>371</v>
      </c>
      <c r="F284" s="23"/>
      <c r="G284" s="23"/>
      <c r="H284" s="23">
        <v>141</v>
      </c>
      <c r="J284" s="11" t="s">
        <v>31</v>
      </c>
      <c r="K284" s="11" t="s">
        <v>32</v>
      </c>
      <c r="L284" s="11" t="s">
        <v>33</v>
      </c>
      <c r="M284" s="10"/>
      <c r="N284" s="10"/>
      <c r="O284" s="10"/>
      <c r="Q284" s="11" t="s">
        <v>31</v>
      </c>
      <c r="R284" s="11" t="s">
        <v>32</v>
      </c>
      <c r="S284" s="11" t="s">
        <v>33</v>
      </c>
      <c r="T284" s="10"/>
      <c r="U284" s="10"/>
      <c r="V284" s="10"/>
    </row>
    <row r="285" spans="1:22" ht="18" customHeight="1">
      <c r="B285" s="32" t="s">
        <v>16</v>
      </c>
      <c r="C285" s="33"/>
      <c r="D285" s="34"/>
      <c r="E285" s="24">
        <v>11262</v>
      </c>
      <c r="F285" s="23"/>
      <c r="G285" s="23"/>
      <c r="H285" s="24">
        <v>1164</v>
      </c>
      <c r="J285" s="12"/>
      <c r="K285" s="13">
        <f>E283</f>
        <v>253</v>
      </c>
      <c r="L285" s="14">
        <f>H283</f>
        <v>124</v>
      </c>
      <c r="M285" s="10"/>
      <c r="N285" s="10"/>
      <c r="O285" s="10"/>
      <c r="Q285" s="12"/>
      <c r="R285" s="13">
        <f>E298</f>
        <v>281</v>
      </c>
      <c r="S285" s="14">
        <f>H298</f>
        <v>107</v>
      </c>
      <c r="T285" s="10"/>
      <c r="U285" s="10"/>
      <c r="V285" s="10"/>
    </row>
    <row r="286" spans="1:22" ht="15.6" customHeight="1">
      <c r="B286" s="32" t="s">
        <v>8</v>
      </c>
      <c r="C286" s="33"/>
      <c r="D286" s="34"/>
      <c r="E286" s="24">
        <v>1001</v>
      </c>
      <c r="F286" s="23"/>
      <c r="G286" s="23"/>
      <c r="H286" s="23">
        <v>210</v>
      </c>
      <c r="J286" s="11" t="s">
        <v>34</v>
      </c>
      <c r="K286" s="11" t="s">
        <v>35</v>
      </c>
      <c r="L286" s="11" t="s">
        <v>36</v>
      </c>
      <c r="M286" s="10"/>
      <c r="N286" s="10"/>
      <c r="O286" s="10"/>
      <c r="Q286" s="11" t="s">
        <v>34</v>
      </c>
      <c r="R286" s="11" t="s">
        <v>35</v>
      </c>
      <c r="S286" s="11" t="s">
        <v>36</v>
      </c>
      <c r="T286" s="10"/>
      <c r="U286" s="10"/>
      <c r="V286" s="10"/>
    </row>
    <row r="287" spans="1:22" ht="18" customHeight="1">
      <c r="B287" s="32" t="s">
        <v>11</v>
      </c>
      <c r="C287" s="33"/>
      <c r="D287" s="34"/>
      <c r="E287" s="23">
        <v>215</v>
      </c>
      <c r="F287" s="23"/>
      <c r="G287" s="23"/>
      <c r="H287" s="23">
        <v>140</v>
      </c>
      <c r="J287" s="12"/>
      <c r="K287" s="13">
        <v>371</v>
      </c>
      <c r="L287" s="14">
        <f>H284</f>
        <v>141</v>
      </c>
      <c r="M287" s="10"/>
      <c r="N287" s="10"/>
      <c r="O287" s="10"/>
      <c r="Q287" s="12"/>
      <c r="R287" s="13">
        <f>E299</f>
        <v>1226</v>
      </c>
      <c r="S287" s="14">
        <f>H299</f>
        <v>230</v>
      </c>
      <c r="T287" s="10"/>
      <c r="U287" s="10"/>
      <c r="V287" s="10"/>
    </row>
    <row r="288" spans="1:22" ht="15.6" customHeight="1">
      <c r="B288" s="32" t="s">
        <v>12</v>
      </c>
      <c r="C288" s="33"/>
      <c r="D288" s="34"/>
      <c r="E288" s="24">
        <v>1803</v>
      </c>
      <c r="F288" s="23"/>
      <c r="G288" s="23"/>
      <c r="H288" s="23">
        <v>368</v>
      </c>
      <c r="J288" s="11" t="s">
        <v>37</v>
      </c>
      <c r="K288" s="11" t="s">
        <v>38</v>
      </c>
      <c r="L288" s="11" t="s">
        <v>39</v>
      </c>
      <c r="M288" s="10"/>
      <c r="N288" s="10"/>
      <c r="O288" s="10"/>
      <c r="Q288" s="11" t="s">
        <v>37</v>
      </c>
      <c r="R288" s="11" t="s">
        <v>38</v>
      </c>
      <c r="S288" s="11" t="s">
        <v>39</v>
      </c>
      <c r="T288" s="10"/>
      <c r="U288" s="10"/>
      <c r="V288" s="10"/>
    </row>
    <row r="289" spans="2:22" ht="18" customHeight="1">
      <c r="B289" s="32" t="s">
        <v>13</v>
      </c>
      <c r="C289" s="33"/>
      <c r="D289" s="34"/>
      <c r="E289" s="23">
        <v>333</v>
      </c>
      <c r="F289" s="23"/>
      <c r="G289" s="23"/>
      <c r="H289" s="23">
        <v>159</v>
      </c>
      <c r="J289" s="12"/>
      <c r="K289" s="13">
        <f>E286</f>
        <v>1001</v>
      </c>
      <c r="L289" s="14">
        <f>H286</f>
        <v>210</v>
      </c>
      <c r="M289" s="10"/>
      <c r="N289" s="10"/>
      <c r="O289" s="10"/>
      <c r="Q289" s="12"/>
      <c r="R289" s="13">
        <f>E301</f>
        <v>2255</v>
      </c>
      <c r="S289" s="14">
        <f>H301</f>
        <v>427</v>
      </c>
      <c r="T289" s="10"/>
      <c r="U289" s="10"/>
      <c r="V289" s="10"/>
    </row>
    <row r="290" spans="2:22" ht="15.6" customHeight="1">
      <c r="B290" s="32" t="s">
        <v>14</v>
      </c>
      <c r="C290" s="33"/>
      <c r="D290" s="34"/>
      <c r="E290" s="23">
        <v>216</v>
      </c>
      <c r="F290" s="23"/>
      <c r="G290" s="23"/>
      <c r="H290" s="23">
        <v>106</v>
      </c>
      <c r="J290" s="11" t="s">
        <v>40</v>
      </c>
      <c r="K290" s="11" t="s">
        <v>41</v>
      </c>
      <c r="L290" s="11" t="s">
        <v>42</v>
      </c>
      <c r="M290" s="10"/>
      <c r="N290" s="10"/>
      <c r="O290" s="10"/>
      <c r="Q290" s="11" t="s">
        <v>40</v>
      </c>
      <c r="R290" s="11" t="s">
        <v>41</v>
      </c>
      <c r="S290" s="11" t="s">
        <v>42</v>
      </c>
      <c r="T290" s="10"/>
      <c r="U290" s="10"/>
      <c r="V290" s="10"/>
    </row>
    <row r="291" spans="2:22" ht="18" customHeight="1">
      <c r="B291" s="32" t="s">
        <v>15</v>
      </c>
      <c r="C291" s="33"/>
      <c r="D291" s="34"/>
      <c r="E291" s="23">
        <v>263</v>
      </c>
      <c r="F291" s="23"/>
      <c r="G291" s="23"/>
      <c r="H291" s="23">
        <v>118</v>
      </c>
      <c r="J291" s="12"/>
      <c r="K291" s="13">
        <f>E287</f>
        <v>215</v>
      </c>
      <c r="L291" s="14">
        <f>H287</f>
        <v>140</v>
      </c>
      <c r="M291" s="10"/>
      <c r="N291" s="10"/>
      <c r="O291" s="10"/>
      <c r="Q291" s="12"/>
      <c r="R291" s="13">
        <f>E302</f>
        <v>584</v>
      </c>
      <c r="S291" s="14">
        <f>H302</f>
        <v>232</v>
      </c>
      <c r="T291" s="10"/>
      <c r="U291" s="10"/>
      <c r="V291" s="10"/>
    </row>
    <row r="292" spans="2:22" ht="76.5">
      <c r="B292" s="32" t="s">
        <v>53</v>
      </c>
      <c r="C292" s="33"/>
      <c r="D292" s="34"/>
      <c r="E292" s="24">
        <v>69989</v>
      </c>
      <c r="F292" s="23"/>
      <c r="G292" s="23"/>
      <c r="H292" s="24">
        <v>1854</v>
      </c>
      <c r="J292" s="11" t="s">
        <v>43</v>
      </c>
      <c r="K292" s="11" t="s">
        <v>44</v>
      </c>
      <c r="L292" s="11" t="s">
        <v>45</v>
      </c>
      <c r="M292" s="10"/>
      <c r="N292" s="10"/>
      <c r="O292" s="10"/>
      <c r="Q292" s="11" t="s">
        <v>43</v>
      </c>
      <c r="R292" s="11" t="s">
        <v>44</v>
      </c>
      <c r="S292" s="11" t="s">
        <v>45</v>
      </c>
      <c r="T292" s="10"/>
      <c r="U292" s="10"/>
      <c r="V292" s="10"/>
    </row>
    <row r="293" spans="2:22" ht="18" customHeight="1">
      <c r="B293" s="32" t="s">
        <v>10</v>
      </c>
      <c r="C293" s="33"/>
      <c r="D293" s="34"/>
      <c r="E293" s="24">
        <v>34133</v>
      </c>
      <c r="F293" s="23"/>
      <c r="G293" s="23"/>
      <c r="H293" s="24">
        <v>1059</v>
      </c>
      <c r="J293" s="12"/>
      <c r="K293" s="13">
        <f>E288</f>
        <v>1803</v>
      </c>
      <c r="L293" s="14">
        <f>H288</f>
        <v>368</v>
      </c>
      <c r="M293" s="10"/>
      <c r="N293" s="10"/>
      <c r="O293" s="10"/>
      <c r="Q293" s="12"/>
      <c r="R293" s="13">
        <f>E303</f>
        <v>2220</v>
      </c>
      <c r="S293" s="14">
        <f>H303</f>
        <v>402</v>
      </c>
      <c r="T293" s="10"/>
      <c r="U293" s="10"/>
      <c r="V293" s="10"/>
    </row>
    <row r="294" spans="2:22" ht="15.6" customHeight="1">
      <c r="B294" s="32" t="s">
        <v>8</v>
      </c>
      <c r="C294" s="33"/>
      <c r="D294" s="34"/>
      <c r="E294" s="24">
        <v>1543</v>
      </c>
      <c r="F294" s="23"/>
      <c r="G294" s="23"/>
      <c r="H294" s="23">
        <v>323</v>
      </c>
      <c r="J294" s="11" t="s">
        <v>46</v>
      </c>
      <c r="K294" s="11" t="s">
        <v>47</v>
      </c>
      <c r="L294" s="11" t="s">
        <v>48</v>
      </c>
      <c r="M294" s="10"/>
      <c r="N294" s="10"/>
      <c r="O294" s="10"/>
      <c r="Q294" s="11" t="s">
        <v>46</v>
      </c>
      <c r="R294" s="11" t="s">
        <v>47</v>
      </c>
      <c r="S294" s="11" t="s">
        <v>48</v>
      </c>
      <c r="T294" s="10"/>
      <c r="U294" s="10"/>
      <c r="V294" s="10"/>
    </row>
    <row r="295" spans="2:22" ht="18" customHeight="1">
      <c r="B295" s="32" t="s">
        <v>11</v>
      </c>
      <c r="C295" s="33"/>
      <c r="D295" s="34"/>
      <c r="E295" s="23">
        <v>454</v>
      </c>
      <c r="F295" s="23"/>
      <c r="G295" s="23"/>
      <c r="H295" s="23">
        <v>218</v>
      </c>
      <c r="J295" s="12"/>
      <c r="K295" s="13">
        <f>E289</f>
        <v>333</v>
      </c>
      <c r="L295" s="14">
        <f>H289</f>
        <v>159</v>
      </c>
      <c r="M295" s="10"/>
      <c r="N295" s="10"/>
      <c r="O295" s="10"/>
      <c r="Q295" s="12"/>
      <c r="R295" s="13">
        <f>E304</f>
        <v>1186</v>
      </c>
      <c r="S295" s="14">
        <f>H304</f>
        <v>263</v>
      </c>
      <c r="T295" s="10"/>
      <c r="U295" s="10"/>
      <c r="V295" s="10"/>
    </row>
    <row r="296" spans="2:22" ht="15.6" customHeight="1">
      <c r="B296" s="32" t="s">
        <v>12</v>
      </c>
      <c r="C296" s="33"/>
      <c r="D296" s="34"/>
      <c r="E296" s="24">
        <v>2492</v>
      </c>
      <c r="F296" s="23"/>
      <c r="G296" s="23"/>
      <c r="H296" s="23">
        <v>415</v>
      </c>
      <c r="J296" s="11" t="s">
        <v>43</v>
      </c>
      <c r="K296" s="11" t="s">
        <v>49</v>
      </c>
      <c r="L296" s="11" t="s">
        <v>52</v>
      </c>
      <c r="Q296" s="11" t="s">
        <v>43</v>
      </c>
      <c r="R296" s="11" t="s">
        <v>49</v>
      </c>
      <c r="S296" s="11" t="s">
        <v>52</v>
      </c>
    </row>
    <row r="297" spans="2:22" ht="18" customHeight="1">
      <c r="B297" s="32" t="s">
        <v>13</v>
      </c>
      <c r="C297" s="33"/>
      <c r="D297" s="34"/>
      <c r="E297" s="24">
        <v>1367</v>
      </c>
      <c r="F297" s="23"/>
      <c r="G297" s="23"/>
      <c r="H297" s="23">
        <v>351</v>
      </c>
      <c r="J297" s="12"/>
      <c r="K297" s="13">
        <f>E290</f>
        <v>216</v>
      </c>
      <c r="L297" s="14">
        <f>H290</f>
        <v>106</v>
      </c>
      <c r="Q297" s="12"/>
      <c r="R297" s="13">
        <f>E305</f>
        <v>545</v>
      </c>
      <c r="S297" s="14">
        <f>H305</f>
        <v>214</v>
      </c>
    </row>
    <row r="298" spans="2:22" ht="15.6" customHeight="1">
      <c r="B298" s="32" t="s">
        <v>14</v>
      </c>
      <c r="C298" s="33"/>
      <c r="D298" s="34"/>
      <c r="E298" s="23">
        <v>281</v>
      </c>
      <c r="F298" s="23"/>
      <c r="G298" s="23"/>
      <c r="H298" s="23">
        <v>107</v>
      </c>
      <c r="J298" s="11" t="s">
        <v>46</v>
      </c>
      <c r="K298" s="11" t="s">
        <v>50</v>
      </c>
      <c r="L298" s="11" t="s">
        <v>51</v>
      </c>
      <c r="Q298" s="11" t="s">
        <v>46</v>
      </c>
      <c r="R298" s="11" t="s">
        <v>50</v>
      </c>
      <c r="S298" s="11" t="s">
        <v>51</v>
      </c>
    </row>
    <row r="299" spans="2:22" ht="25.5">
      <c r="B299" s="32" t="s">
        <v>15</v>
      </c>
      <c r="C299" s="33"/>
      <c r="D299" s="34"/>
      <c r="E299" s="24">
        <v>1226</v>
      </c>
      <c r="F299" s="23"/>
      <c r="G299" s="23"/>
      <c r="H299" s="23">
        <v>230</v>
      </c>
      <c r="J299" s="12"/>
      <c r="K299" s="13">
        <f>E291</f>
        <v>263</v>
      </c>
      <c r="L299" s="14">
        <f>H291</f>
        <v>118</v>
      </c>
      <c r="Q299" s="12"/>
      <c r="R299" s="13">
        <f>E306</f>
        <v>982</v>
      </c>
      <c r="S299" s="14">
        <f>H306</f>
        <v>280</v>
      </c>
    </row>
    <row r="300" spans="2:22" ht="13.9" customHeight="1">
      <c r="B300" s="32" t="s">
        <v>16</v>
      </c>
      <c r="C300" s="33"/>
      <c r="D300" s="34"/>
      <c r="E300" s="24">
        <v>35856</v>
      </c>
      <c r="F300" s="23"/>
      <c r="G300" s="23"/>
      <c r="H300" s="24">
        <v>1261</v>
      </c>
    </row>
    <row r="301" spans="2:22" ht="13.9" customHeight="1">
      <c r="B301" s="32" t="s">
        <v>8</v>
      </c>
      <c r="C301" s="33"/>
      <c r="D301" s="34"/>
      <c r="E301" s="24">
        <v>2255</v>
      </c>
      <c r="F301" s="23"/>
      <c r="G301" s="23"/>
      <c r="H301" s="23">
        <v>427</v>
      </c>
    </row>
    <row r="302" spans="2:22" ht="13.9" customHeight="1">
      <c r="B302" s="32" t="s">
        <v>11</v>
      </c>
      <c r="C302" s="33"/>
      <c r="D302" s="34"/>
      <c r="E302" s="23">
        <v>584</v>
      </c>
      <c r="F302" s="23"/>
      <c r="G302" s="23"/>
      <c r="H302" s="23">
        <v>232</v>
      </c>
    </row>
    <row r="303" spans="2:22" ht="13.9" customHeight="1">
      <c r="B303" s="32" t="s">
        <v>12</v>
      </c>
      <c r="C303" s="33"/>
      <c r="D303" s="34"/>
      <c r="E303" s="24">
        <v>2220</v>
      </c>
      <c r="F303" s="23"/>
      <c r="G303" s="23"/>
      <c r="H303" s="23">
        <v>402</v>
      </c>
    </row>
    <row r="304" spans="2:22" ht="13.9" customHeight="1">
      <c r="B304" s="32" t="s">
        <v>13</v>
      </c>
      <c r="C304" s="33"/>
      <c r="D304" s="34"/>
      <c r="E304" s="24">
        <v>1186</v>
      </c>
      <c r="F304" s="23"/>
      <c r="G304" s="23"/>
      <c r="H304" s="23">
        <v>263</v>
      </c>
    </row>
    <row r="305" spans="1:22" ht="13.9" customHeight="1">
      <c r="B305" s="32" t="s">
        <v>14</v>
      </c>
      <c r="C305" s="33"/>
      <c r="D305" s="34"/>
      <c r="E305" s="23">
        <v>545</v>
      </c>
      <c r="F305" s="23"/>
      <c r="G305" s="23"/>
      <c r="H305" s="23">
        <v>214</v>
      </c>
    </row>
    <row r="306" spans="1:22" ht="25.5">
      <c r="B306" s="32" t="s">
        <v>15</v>
      </c>
      <c r="C306" s="33"/>
      <c r="D306" s="34"/>
      <c r="E306" s="23">
        <v>982</v>
      </c>
      <c r="F306" s="23"/>
      <c r="G306" s="23"/>
      <c r="H306" s="23">
        <v>280</v>
      </c>
    </row>
    <row r="307" spans="1:22">
      <c r="B307" s="9"/>
      <c r="C307" s="9"/>
      <c r="D307" s="9"/>
      <c r="E307" s="9"/>
      <c r="F307" s="9"/>
      <c r="G307" s="9"/>
      <c r="H307" s="9"/>
    </row>
    <row r="308" spans="1:22">
      <c r="A308" s="2">
        <v>2014</v>
      </c>
      <c r="J308" s="35" t="s">
        <v>54</v>
      </c>
      <c r="K308" s="25"/>
      <c r="L308" s="25"/>
      <c r="M308" s="25"/>
      <c r="N308" s="25"/>
      <c r="O308" s="25"/>
      <c r="P308" s="25"/>
      <c r="Q308" s="35" t="s">
        <v>55</v>
      </c>
      <c r="R308" s="35"/>
      <c r="S308" s="35"/>
      <c r="T308" s="35"/>
      <c r="U308" s="35"/>
      <c r="V308" s="35"/>
    </row>
    <row r="309" spans="1:22" ht="15.75">
      <c r="B309" s="29" t="s">
        <v>7</v>
      </c>
      <c r="C309" s="30"/>
      <c r="D309" s="31"/>
      <c r="E309" s="36"/>
      <c r="F309" s="36"/>
      <c r="G309" s="36"/>
      <c r="H309" s="36"/>
      <c r="J309" s="11" t="s">
        <v>78</v>
      </c>
      <c r="K309" s="11" t="s">
        <v>79</v>
      </c>
      <c r="L309" s="11" t="s">
        <v>80</v>
      </c>
      <c r="M309" s="10"/>
      <c r="N309" s="10" t="s">
        <v>81</v>
      </c>
      <c r="O309" s="11" t="s">
        <v>82</v>
      </c>
      <c r="P309" s="16"/>
      <c r="Q309" s="11" t="s">
        <v>78</v>
      </c>
      <c r="R309" s="11" t="s">
        <v>79</v>
      </c>
      <c r="S309" s="11" t="s">
        <v>80</v>
      </c>
      <c r="T309" s="10"/>
      <c r="U309" s="10" t="s">
        <v>81</v>
      </c>
      <c r="V309" s="11" t="s">
        <v>82</v>
      </c>
    </row>
    <row r="310" spans="1:22" ht="76.5">
      <c r="B310" s="29" t="s">
        <v>9</v>
      </c>
      <c r="C310" s="30"/>
      <c r="D310" s="31"/>
      <c r="E310" s="36"/>
      <c r="F310" s="36"/>
      <c r="G310" s="36"/>
      <c r="H310" s="36"/>
      <c r="J310" s="12"/>
      <c r="K310" s="13">
        <f>E312</f>
        <v>0</v>
      </c>
      <c r="L310" s="14">
        <f>H312</f>
        <v>0</v>
      </c>
      <c r="M310" s="15"/>
      <c r="N310" s="16">
        <f>K310+K312+K314+K316+K318+K320+K322+K324+K326+K328+K330+K332</f>
        <v>0</v>
      </c>
      <c r="O310" s="16">
        <f>SQRT(((L310)^2)+((L312)^2)+((L314)^2)+((L316)^2)+((L318)^2)+((L320)^2)+((L322)^2)+((L324)^2)+((L326)^2)+((L328)^2)+((L330)^2)+((L332)^2))</f>
        <v>0</v>
      </c>
      <c r="P310" s="10"/>
      <c r="Q310" s="12"/>
      <c r="R310" s="13">
        <f>E327</f>
        <v>0</v>
      </c>
      <c r="S310" s="14">
        <f>H327</f>
        <v>0</v>
      </c>
      <c r="T310" s="15"/>
      <c r="U310" s="16">
        <f>R310+R312+R314+R316+R318+R320+R322+R324+R326+R328+R330+R332</f>
        <v>0</v>
      </c>
      <c r="V310" s="16">
        <f>SQRT(((S310)^2)+((S312)^2)+((S314)^2)+((S316)^2)+((S318)^2)+((S320)^2)+((S322)^2)+((S324)^2)+((S326)^2)+((S328)^2)+((S330)^2)+((S332)^2))</f>
        <v>0</v>
      </c>
    </row>
    <row r="311" spans="1:22" ht="15.6" customHeight="1">
      <c r="B311" s="29" t="s">
        <v>10</v>
      </c>
      <c r="C311" s="30"/>
      <c r="D311" s="31"/>
      <c r="E311" s="36"/>
      <c r="F311" s="36"/>
      <c r="G311" s="36"/>
      <c r="H311" s="36"/>
      <c r="J311" s="11" t="s">
        <v>83</v>
      </c>
      <c r="K311" s="11" t="s">
        <v>84</v>
      </c>
      <c r="L311" s="11" t="s">
        <v>85</v>
      </c>
      <c r="M311" s="10"/>
      <c r="N311" s="10"/>
      <c r="O311" s="10"/>
      <c r="P311" s="10"/>
      <c r="Q311" s="11" t="s">
        <v>83</v>
      </c>
      <c r="R311" s="11" t="s">
        <v>84</v>
      </c>
      <c r="S311" s="11" t="s">
        <v>85</v>
      </c>
      <c r="T311" s="10"/>
      <c r="U311" s="10"/>
      <c r="V311" s="10"/>
    </row>
    <row r="312" spans="1:22" ht="25.5">
      <c r="B312" s="29" t="s">
        <v>8</v>
      </c>
      <c r="C312" s="30"/>
      <c r="D312" s="31"/>
      <c r="E312" s="36"/>
      <c r="F312" s="36"/>
      <c r="G312" s="36"/>
      <c r="H312" s="36"/>
      <c r="J312" s="12"/>
      <c r="K312" s="13">
        <f>E313</f>
        <v>0</v>
      </c>
      <c r="L312" s="14">
        <f>H313</f>
        <v>0</v>
      </c>
      <c r="M312" s="10"/>
      <c r="N312" s="10"/>
      <c r="O312" s="10"/>
      <c r="P312" s="10"/>
      <c r="Q312" s="12"/>
      <c r="R312" s="13">
        <f>E328</f>
        <v>0</v>
      </c>
      <c r="S312" s="14">
        <f>H328</f>
        <v>0</v>
      </c>
      <c r="T312" s="10"/>
      <c r="U312" s="10"/>
      <c r="V312" s="10"/>
    </row>
    <row r="313" spans="1:22" ht="15.6" customHeight="1">
      <c r="B313" s="29" t="s">
        <v>11</v>
      </c>
      <c r="C313" s="30"/>
      <c r="D313" s="31"/>
      <c r="E313" s="36"/>
      <c r="F313" s="36"/>
      <c r="G313" s="36"/>
      <c r="H313" s="36"/>
      <c r="J313" s="11" t="s">
        <v>86</v>
      </c>
      <c r="K313" s="11" t="s">
        <v>87</v>
      </c>
      <c r="L313" s="11" t="s">
        <v>88</v>
      </c>
      <c r="M313" s="10"/>
      <c r="N313" s="10"/>
      <c r="O313" s="10"/>
      <c r="P313" s="10"/>
      <c r="Q313" s="11" t="s">
        <v>86</v>
      </c>
      <c r="R313" s="11" t="s">
        <v>87</v>
      </c>
      <c r="S313" s="11" t="s">
        <v>88</v>
      </c>
      <c r="T313" s="10"/>
      <c r="U313" s="10"/>
      <c r="V313" s="10"/>
    </row>
    <row r="314" spans="1:22" ht="18" customHeight="1">
      <c r="B314" s="29" t="s">
        <v>12</v>
      </c>
      <c r="C314" s="30"/>
      <c r="D314" s="31"/>
      <c r="E314" s="36"/>
      <c r="F314" s="36"/>
      <c r="G314" s="36"/>
      <c r="H314" s="36"/>
      <c r="J314" s="12"/>
      <c r="K314" s="13">
        <f>E314</f>
        <v>0</v>
      </c>
      <c r="L314" s="14">
        <f>H314</f>
        <v>0</v>
      </c>
      <c r="M314" s="10"/>
      <c r="N314" s="10"/>
      <c r="O314" s="10"/>
      <c r="P314" s="10"/>
      <c r="Q314" s="12"/>
      <c r="R314" s="13">
        <f>E329</f>
        <v>0</v>
      </c>
      <c r="S314" s="14">
        <f>H329</f>
        <v>0</v>
      </c>
      <c r="T314" s="10"/>
      <c r="U314" s="10"/>
      <c r="V314" s="10"/>
    </row>
    <row r="315" spans="1:22" ht="15.6" customHeight="1">
      <c r="B315" s="29" t="s">
        <v>13</v>
      </c>
      <c r="C315" s="30"/>
      <c r="D315" s="31"/>
      <c r="E315" s="36"/>
      <c r="F315" s="36"/>
      <c r="G315" s="36"/>
      <c r="H315" s="36"/>
      <c r="J315" s="11" t="s">
        <v>89</v>
      </c>
      <c r="K315" s="11" t="s">
        <v>90</v>
      </c>
      <c r="L315" s="11" t="s">
        <v>91</v>
      </c>
      <c r="M315" s="10"/>
      <c r="N315" s="10"/>
      <c r="O315" s="10"/>
      <c r="P315" s="10"/>
      <c r="Q315" s="11" t="s">
        <v>89</v>
      </c>
      <c r="R315" s="11" t="s">
        <v>90</v>
      </c>
      <c r="S315" s="11" t="s">
        <v>91</v>
      </c>
      <c r="T315" s="10"/>
      <c r="U315" s="10"/>
      <c r="V315" s="10"/>
    </row>
    <row r="316" spans="1:22" ht="18" customHeight="1">
      <c r="A316" s="2"/>
      <c r="B316" s="29" t="s">
        <v>14</v>
      </c>
      <c r="C316" s="30"/>
      <c r="D316" s="31"/>
      <c r="E316" s="36"/>
      <c r="F316" s="36"/>
      <c r="G316" s="36"/>
      <c r="H316" s="36"/>
      <c r="J316" s="12"/>
      <c r="K316" s="13">
        <f>E315</f>
        <v>0</v>
      </c>
      <c r="L316" s="14">
        <f>H315</f>
        <v>0</v>
      </c>
      <c r="M316" s="10"/>
      <c r="N316" s="10"/>
      <c r="O316" s="10"/>
      <c r="P316" s="10"/>
      <c r="Q316" s="12"/>
      <c r="R316" s="13">
        <f>E330</f>
        <v>0</v>
      </c>
      <c r="S316" s="14">
        <f>H330</f>
        <v>0</v>
      </c>
      <c r="T316" s="10"/>
      <c r="U316" s="10"/>
      <c r="V316" s="10"/>
    </row>
    <row r="317" spans="1:22" ht="15.6" customHeight="1">
      <c r="B317" s="29" t="s">
        <v>15</v>
      </c>
      <c r="C317" s="30"/>
      <c r="D317" s="31"/>
      <c r="E317" s="36"/>
      <c r="F317" s="36"/>
      <c r="G317" s="36"/>
      <c r="H317" s="36"/>
      <c r="J317" s="11" t="s">
        <v>92</v>
      </c>
      <c r="K317" s="11" t="s">
        <v>93</v>
      </c>
      <c r="L317" s="11" t="s">
        <v>94</v>
      </c>
      <c r="M317" s="10"/>
      <c r="N317" s="10"/>
      <c r="O317" s="10"/>
      <c r="P317" s="10"/>
      <c r="Q317" s="11" t="s">
        <v>92</v>
      </c>
      <c r="R317" s="11" t="s">
        <v>93</v>
      </c>
      <c r="S317" s="11" t="s">
        <v>94</v>
      </c>
      <c r="T317" s="10"/>
      <c r="U317" s="10"/>
      <c r="V317" s="10"/>
    </row>
    <row r="318" spans="1:22" ht="18" customHeight="1">
      <c r="B318" s="29" t="s">
        <v>16</v>
      </c>
      <c r="C318" s="30"/>
      <c r="D318" s="31"/>
      <c r="E318" s="36"/>
      <c r="F318" s="36"/>
      <c r="G318" s="36"/>
      <c r="H318" s="36"/>
      <c r="J318" s="12"/>
      <c r="K318" s="13">
        <f>E316</f>
        <v>0</v>
      </c>
      <c r="L318" s="14">
        <f>H316</f>
        <v>0</v>
      </c>
      <c r="M318" s="10"/>
      <c r="N318" s="10"/>
      <c r="O318" s="10"/>
      <c r="P318" s="10"/>
      <c r="Q318" s="12"/>
      <c r="R318" s="13">
        <f>E331</f>
        <v>0</v>
      </c>
      <c r="S318" s="14">
        <f>H331</f>
        <v>0</v>
      </c>
      <c r="T318" s="10"/>
      <c r="U318" s="10"/>
      <c r="V318" s="10"/>
    </row>
    <row r="319" spans="1:22" ht="25.5">
      <c r="B319" s="29" t="s">
        <v>8</v>
      </c>
      <c r="C319" s="30"/>
      <c r="D319" s="31"/>
      <c r="E319" s="36"/>
      <c r="F319" s="36"/>
      <c r="G319" s="36"/>
      <c r="H319" s="36"/>
      <c r="J319" s="11" t="s">
        <v>95</v>
      </c>
      <c r="K319" s="11" t="s">
        <v>96</v>
      </c>
      <c r="L319" s="11" t="s">
        <v>97</v>
      </c>
      <c r="M319" s="10"/>
      <c r="N319" s="10"/>
      <c r="O319" s="10"/>
      <c r="P319" s="10"/>
      <c r="Q319" s="11" t="s">
        <v>95</v>
      </c>
      <c r="R319" s="11" t="s">
        <v>96</v>
      </c>
      <c r="S319" s="11" t="s">
        <v>97</v>
      </c>
      <c r="T319" s="10"/>
      <c r="U319" s="10"/>
      <c r="V319" s="10"/>
    </row>
    <row r="320" spans="1:22" ht="18" customHeight="1">
      <c r="B320" s="29" t="s">
        <v>11</v>
      </c>
      <c r="C320" s="30"/>
      <c r="D320" s="31"/>
      <c r="E320" s="36"/>
      <c r="F320" s="36"/>
      <c r="G320" s="36"/>
      <c r="H320" s="36"/>
      <c r="J320" s="12"/>
      <c r="K320" s="13">
        <f>E317</f>
        <v>0</v>
      </c>
      <c r="L320" s="14">
        <f>H317</f>
        <v>0</v>
      </c>
      <c r="M320" s="10"/>
      <c r="N320" s="10"/>
      <c r="O320" s="10"/>
      <c r="P320" s="10"/>
      <c r="Q320" s="12"/>
      <c r="R320" s="13">
        <f>E332</f>
        <v>0</v>
      </c>
      <c r="S320" s="14">
        <f>H332</f>
        <v>0</v>
      </c>
      <c r="T320" s="10"/>
      <c r="U320" s="10"/>
      <c r="V320" s="10"/>
    </row>
    <row r="321" spans="2:22" ht="15.6" customHeight="1">
      <c r="B321" s="29" t="s">
        <v>12</v>
      </c>
      <c r="C321" s="30"/>
      <c r="D321" s="31"/>
      <c r="E321" s="36"/>
      <c r="F321" s="36"/>
      <c r="G321" s="36"/>
      <c r="H321" s="36"/>
      <c r="J321" s="11" t="s">
        <v>98</v>
      </c>
      <c r="K321" s="11" t="s">
        <v>99</v>
      </c>
      <c r="L321" s="11" t="s">
        <v>100</v>
      </c>
      <c r="M321" s="10"/>
      <c r="N321" s="10"/>
      <c r="O321" s="10"/>
      <c r="P321" s="10"/>
      <c r="Q321" s="11" t="s">
        <v>98</v>
      </c>
      <c r="R321" s="11" t="s">
        <v>99</v>
      </c>
      <c r="S321" s="11" t="s">
        <v>100</v>
      </c>
      <c r="T321" s="10"/>
      <c r="U321" s="10"/>
      <c r="V321" s="10"/>
    </row>
    <row r="322" spans="2:22" ht="18" customHeight="1">
      <c r="B322" s="29" t="s">
        <v>13</v>
      </c>
      <c r="C322" s="30"/>
      <c r="D322" s="31"/>
      <c r="E322" s="36"/>
      <c r="F322" s="36"/>
      <c r="G322" s="36"/>
      <c r="H322" s="36"/>
      <c r="J322" s="12"/>
      <c r="K322" s="13">
        <f>E319</f>
        <v>0</v>
      </c>
      <c r="L322" s="14">
        <f>H319</f>
        <v>0</v>
      </c>
      <c r="M322" s="10"/>
      <c r="N322" s="10"/>
      <c r="O322" s="10"/>
      <c r="P322" s="10"/>
      <c r="Q322" s="12"/>
      <c r="R322" s="13">
        <f>E334</f>
        <v>0</v>
      </c>
      <c r="S322" s="14">
        <f>H334</f>
        <v>0</v>
      </c>
      <c r="T322" s="10"/>
      <c r="U322" s="10"/>
      <c r="V322" s="10"/>
    </row>
    <row r="323" spans="2:22" ht="15.6" customHeight="1">
      <c r="B323" s="29" t="s">
        <v>14</v>
      </c>
      <c r="C323" s="30"/>
      <c r="D323" s="31"/>
      <c r="E323" s="36"/>
      <c r="F323" s="36"/>
      <c r="G323" s="36"/>
      <c r="H323" s="36"/>
      <c r="J323" s="11" t="s">
        <v>101</v>
      </c>
      <c r="K323" s="11" t="s">
        <v>102</v>
      </c>
      <c r="L323" s="11" t="s">
        <v>103</v>
      </c>
      <c r="M323" s="10"/>
      <c r="N323" s="10"/>
      <c r="O323" s="10"/>
      <c r="P323" s="10"/>
      <c r="Q323" s="11" t="s">
        <v>101</v>
      </c>
      <c r="R323" s="11" t="s">
        <v>102</v>
      </c>
      <c r="S323" s="11" t="s">
        <v>103</v>
      </c>
      <c r="T323" s="10"/>
      <c r="U323" s="10"/>
      <c r="V323" s="10"/>
    </row>
    <row r="324" spans="2:22" ht="18" customHeight="1">
      <c r="B324" s="29" t="s">
        <v>15</v>
      </c>
      <c r="C324" s="30"/>
      <c r="D324" s="31"/>
      <c r="E324" s="36"/>
      <c r="F324" s="36"/>
      <c r="G324" s="36"/>
      <c r="H324" s="36"/>
      <c r="J324" s="12"/>
      <c r="K324" s="13">
        <f>E320</f>
        <v>0</v>
      </c>
      <c r="L324" s="14">
        <f>H320</f>
        <v>0</v>
      </c>
      <c r="M324" s="10"/>
      <c r="N324" s="10"/>
      <c r="O324" s="10"/>
      <c r="P324" s="10"/>
      <c r="Q324" s="12"/>
      <c r="R324" s="13">
        <f>E335</f>
        <v>0</v>
      </c>
      <c r="S324" s="14">
        <f>H335</f>
        <v>0</v>
      </c>
      <c r="T324" s="10"/>
      <c r="U324" s="10"/>
      <c r="V324" s="10"/>
    </row>
    <row r="325" spans="2:22" ht="15.6" customHeight="1">
      <c r="B325" s="29" t="s">
        <v>53</v>
      </c>
      <c r="C325" s="30"/>
      <c r="D325" s="31"/>
      <c r="E325" s="36"/>
      <c r="F325" s="36"/>
      <c r="G325" s="36"/>
      <c r="H325" s="36"/>
      <c r="J325" s="11" t="s">
        <v>104</v>
      </c>
      <c r="K325" s="11" t="s">
        <v>105</v>
      </c>
      <c r="L325" s="11" t="s">
        <v>106</v>
      </c>
      <c r="M325" s="10"/>
      <c r="N325" s="10"/>
      <c r="O325" s="10"/>
      <c r="P325" s="10"/>
      <c r="Q325" s="11" t="s">
        <v>104</v>
      </c>
      <c r="R325" s="11" t="s">
        <v>105</v>
      </c>
      <c r="S325" s="11" t="s">
        <v>106</v>
      </c>
      <c r="T325" s="10"/>
      <c r="U325" s="10"/>
      <c r="V325" s="10"/>
    </row>
    <row r="326" spans="2:22" ht="18" customHeight="1">
      <c r="B326" s="29" t="s">
        <v>10</v>
      </c>
      <c r="C326" s="30"/>
      <c r="D326" s="31"/>
      <c r="E326" s="36"/>
      <c r="F326" s="36"/>
      <c r="G326" s="36"/>
      <c r="H326" s="36"/>
      <c r="J326" s="12"/>
      <c r="K326" s="13">
        <f>E321</f>
        <v>0</v>
      </c>
      <c r="L326" s="14">
        <f>H321</f>
        <v>0</v>
      </c>
      <c r="M326" s="10"/>
      <c r="N326" s="10"/>
      <c r="O326" s="10"/>
      <c r="P326" s="10"/>
      <c r="Q326" s="12"/>
      <c r="R326" s="13">
        <f>E336</f>
        <v>0</v>
      </c>
      <c r="S326" s="14">
        <f>H336</f>
        <v>0</v>
      </c>
      <c r="T326" s="10"/>
      <c r="U326" s="10"/>
      <c r="V326" s="10"/>
    </row>
    <row r="327" spans="2:22" ht="25.5">
      <c r="B327" s="29" t="s">
        <v>8</v>
      </c>
      <c r="C327" s="30"/>
      <c r="D327" s="31"/>
      <c r="E327" s="36"/>
      <c r="F327" s="36"/>
      <c r="G327" s="36"/>
      <c r="H327" s="36"/>
      <c r="J327" s="11" t="s">
        <v>107</v>
      </c>
      <c r="K327" s="11" t="s">
        <v>108</v>
      </c>
      <c r="L327" s="11" t="s">
        <v>109</v>
      </c>
      <c r="M327" s="10"/>
      <c r="N327" s="10"/>
      <c r="O327" s="10"/>
      <c r="P327" s="10"/>
      <c r="Q327" s="11" t="s">
        <v>107</v>
      </c>
      <c r="R327" s="11" t="s">
        <v>108</v>
      </c>
      <c r="S327" s="11" t="s">
        <v>109</v>
      </c>
      <c r="T327" s="10"/>
      <c r="U327" s="10"/>
      <c r="V327" s="10"/>
    </row>
    <row r="328" spans="2:22" ht="18" customHeight="1">
      <c r="B328" s="29" t="s">
        <v>11</v>
      </c>
      <c r="C328" s="30"/>
      <c r="D328" s="31"/>
      <c r="E328" s="36"/>
      <c r="F328" s="36"/>
      <c r="G328" s="36"/>
      <c r="H328" s="36"/>
      <c r="J328" s="12"/>
      <c r="K328" s="13">
        <f>E322</f>
        <v>0</v>
      </c>
      <c r="L328" s="14">
        <f>H322</f>
        <v>0</v>
      </c>
      <c r="M328" s="10"/>
      <c r="N328" s="10"/>
      <c r="O328" s="10"/>
      <c r="Q328" s="12"/>
      <c r="R328" s="13">
        <f>E337</f>
        <v>0</v>
      </c>
      <c r="S328" s="14">
        <f>H337</f>
        <v>0</v>
      </c>
      <c r="T328" s="10"/>
      <c r="U328" s="10"/>
      <c r="V328" s="10"/>
    </row>
    <row r="329" spans="2:22" ht="15.6" customHeight="1">
      <c r="B329" s="29" t="s">
        <v>12</v>
      </c>
      <c r="C329" s="30"/>
      <c r="D329" s="31"/>
      <c r="E329" s="36"/>
      <c r="F329" s="36"/>
      <c r="G329" s="36"/>
      <c r="H329" s="36"/>
      <c r="J329" s="11" t="s">
        <v>104</v>
      </c>
      <c r="K329" s="11" t="s">
        <v>110</v>
      </c>
      <c r="L329" s="11" t="s">
        <v>111</v>
      </c>
      <c r="Q329" s="11" t="s">
        <v>104</v>
      </c>
      <c r="R329" s="11" t="s">
        <v>110</v>
      </c>
      <c r="S329" s="11" t="s">
        <v>111</v>
      </c>
    </row>
    <row r="330" spans="2:22" ht="18" customHeight="1">
      <c r="B330" s="29" t="s">
        <v>13</v>
      </c>
      <c r="C330" s="30"/>
      <c r="D330" s="31"/>
      <c r="E330" s="36"/>
      <c r="F330" s="36"/>
      <c r="G330" s="36"/>
      <c r="H330" s="36"/>
      <c r="J330" s="12"/>
      <c r="K330" s="13">
        <f>E323</f>
        <v>0</v>
      </c>
      <c r="L330" s="14">
        <f>H323</f>
        <v>0</v>
      </c>
      <c r="Q330" s="12"/>
      <c r="R330" s="13">
        <f>E338</f>
        <v>0</v>
      </c>
      <c r="S330" s="14">
        <f>H338</f>
        <v>0</v>
      </c>
    </row>
    <row r="331" spans="2:22" ht="15.6" customHeight="1">
      <c r="B331" s="29" t="s">
        <v>14</v>
      </c>
      <c r="C331" s="30"/>
      <c r="D331" s="31"/>
      <c r="E331" s="36"/>
      <c r="F331" s="36"/>
      <c r="G331" s="36"/>
      <c r="H331" s="36"/>
      <c r="J331" s="11" t="s">
        <v>107</v>
      </c>
      <c r="K331" s="11" t="s">
        <v>112</v>
      </c>
      <c r="L331" s="11" t="s">
        <v>113</v>
      </c>
      <c r="Q331" s="11" t="s">
        <v>107</v>
      </c>
      <c r="R331" s="11" t="s">
        <v>112</v>
      </c>
      <c r="S331" s="11" t="s">
        <v>113</v>
      </c>
    </row>
    <row r="332" spans="2:22" ht="18" customHeight="1">
      <c r="B332" s="29" t="s">
        <v>15</v>
      </c>
      <c r="C332" s="30"/>
      <c r="D332" s="31"/>
      <c r="E332" s="36"/>
      <c r="F332" s="36"/>
      <c r="G332" s="36"/>
      <c r="H332" s="36"/>
      <c r="J332" s="12"/>
      <c r="K332" s="13">
        <f>E324</f>
        <v>0</v>
      </c>
      <c r="L332" s="14">
        <f>H324</f>
        <v>0</v>
      </c>
      <c r="Q332" s="12"/>
      <c r="R332" s="13">
        <f>E339</f>
        <v>0</v>
      </c>
      <c r="S332" s="14">
        <f>H339</f>
        <v>0</v>
      </c>
    </row>
    <row r="333" spans="2:22" ht="15.6" customHeight="1">
      <c r="B333" s="29" t="s">
        <v>16</v>
      </c>
      <c r="C333" s="30"/>
      <c r="D333" s="31"/>
      <c r="E333" s="36"/>
      <c r="F333" s="36"/>
      <c r="G333" s="36"/>
      <c r="H333" s="36"/>
    </row>
    <row r="334" spans="2:22" ht="25.5">
      <c r="B334" s="29" t="s">
        <v>8</v>
      </c>
      <c r="C334" s="30"/>
      <c r="D334" s="31"/>
      <c r="E334" s="36"/>
      <c r="F334" s="36"/>
      <c r="G334" s="36"/>
      <c r="H334" s="36"/>
    </row>
    <row r="335" spans="2:22" ht="13.9" customHeight="1">
      <c r="B335" s="29" t="s">
        <v>11</v>
      </c>
      <c r="C335" s="30"/>
      <c r="D335" s="31"/>
      <c r="E335" s="36"/>
      <c r="F335" s="36"/>
      <c r="G335" s="36"/>
      <c r="H335" s="36"/>
    </row>
    <row r="336" spans="2:22" ht="13.9" customHeight="1">
      <c r="B336" s="29" t="s">
        <v>12</v>
      </c>
      <c r="C336" s="30"/>
      <c r="D336" s="31"/>
      <c r="E336" s="36"/>
      <c r="F336" s="36"/>
      <c r="G336" s="36"/>
      <c r="H336" s="36"/>
    </row>
    <row r="337" spans="1:22" ht="13.9" customHeight="1">
      <c r="B337" s="29" t="s">
        <v>13</v>
      </c>
      <c r="C337" s="30"/>
      <c r="D337" s="31"/>
      <c r="E337" s="36"/>
      <c r="F337" s="36"/>
      <c r="G337" s="36"/>
      <c r="H337" s="36"/>
    </row>
    <row r="338" spans="1:22" ht="13.9" customHeight="1">
      <c r="B338" s="29" t="s">
        <v>14</v>
      </c>
      <c r="C338" s="30"/>
      <c r="D338" s="31"/>
      <c r="E338" s="36"/>
      <c r="F338" s="36"/>
      <c r="G338" s="36"/>
      <c r="H338" s="36"/>
    </row>
    <row r="339" spans="1:22" ht="13.9" customHeight="1">
      <c r="B339" s="29" t="s">
        <v>15</v>
      </c>
      <c r="C339" s="30"/>
      <c r="D339" s="31"/>
      <c r="E339" s="36"/>
      <c r="F339" s="36"/>
      <c r="G339" s="36"/>
      <c r="H339" s="36"/>
    </row>
    <row r="340" spans="1:22" ht="15.6" customHeight="1"/>
    <row r="341" spans="1:22" ht="15.6" customHeight="1"/>
    <row r="342" spans="1:22" ht="15.6" customHeight="1"/>
    <row r="343" spans="1:22">
      <c r="A343" s="2">
        <v>2013</v>
      </c>
      <c r="J343" s="35" t="s">
        <v>54</v>
      </c>
      <c r="K343" s="25"/>
      <c r="L343" s="25"/>
      <c r="M343" s="25"/>
      <c r="N343" s="25"/>
      <c r="O343" s="25"/>
      <c r="P343" s="25"/>
      <c r="Q343" s="35" t="s">
        <v>55</v>
      </c>
      <c r="R343" s="35"/>
      <c r="S343" s="35"/>
      <c r="T343" s="35"/>
      <c r="U343" s="35"/>
      <c r="V343" s="35"/>
    </row>
    <row r="344" spans="1:22" ht="15.75">
      <c r="B344" s="29" t="s">
        <v>7</v>
      </c>
      <c r="C344" s="30"/>
      <c r="D344" s="31"/>
      <c r="E344" s="29">
        <v>86137</v>
      </c>
      <c r="F344" s="30"/>
      <c r="G344" s="31"/>
      <c r="H344" s="36">
        <v>1230</v>
      </c>
      <c r="J344" s="11" t="s">
        <v>78</v>
      </c>
      <c r="K344" s="11" t="s">
        <v>79</v>
      </c>
      <c r="L344" s="11" t="s">
        <v>80</v>
      </c>
      <c r="M344" s="10"/>
      <c r="N344" s="10" t="s">
        <v>81</v>
      </c>
      <c r="O344" s="11" t="s">
        <v>82</v>
      </c>
      <c r="P344" s="16"/>
      <c r="Q344" s="11" t="s">
        <v>78</v>
      </c>
      <c r="R344" s="11" t="s">
        <v>79</v>
      </c>
      <c r="S344" s="11" t="s">
        <v>80</v>
      </c>
      <c r="T344" s="10"/>
      <c r="U344" s="10" t="s">
        <v>81</v>
      </c>
      <c r="V344" s="11" t="s">
        <v>82</v>
      </c>
    </row>
    <row r="345" spans="1:22" ht="76.5">
      <c r="B345" s="29" t="s">
        <v>9</v>
      </c>
      <c r="C345" s="30"/>
      <c r="D345" s="31"/>
      <c r="E345" s="29">
        <v>20109</v>
      </c>
      <c r="F345" s="30"/>
      <c r="G345" s="31"/>
      <c r="H345" s="36">
        <v>1681</v>
      </c>
      <c r="J345" s="12"/>
      <c r="K345" s="13">
        <f>E347</f>
        <v>1336</v>
      </c>
      <c r="L345" s="14">
        <f>H347</f>
        <v>290</v>
      </c>
      <c r="M345" s="15"/>
      <c r="N345" s="16">
        <f>K345+K347+K349+K351+K353+K355+K357+K359+K361+K363+K365+K367</f>
        <v>7987</v>
      </c>
      <c r="O345" s="16">
        <f>SQRT(((L345)^2)+((L347)^2)+((L349)^2)+((L351)^2)+((L353)^2)+((L355)^2)+((L357)^2)+((L359)^2)+((L361)^2)+((L363)^2)+((L365)^2)+((L367)^2))</f>
        <v>785.86194716374962</v>
      </c>
      <c r="P345" s="10"/>
      <c r="Q345" s="12"/>
      <c r="R345" s="13">
        <f>E362</f>
        <v>1670</v>
      </c>
      <c r="S345" s="14">
        <f>H362</f>
        <v>278</v>
      </c>
      <c r="T345" s="15"/>
      <c r="U345" s="16">
        <f>R345+R347+R349+R351+R353+R355+R357+R359+R361+R363+R365+R367</f>
        <v>15377</v>
      </c>
      <c r="V345" s="16">
        <f>SQRT(((S345)^2)+((S347)^2)+((S349)^2)+((S351)^2)+((S353)^2)+((S355)^2)+((S357)^2)+((S359)^2)+((S361)^2)+((S363)^2)+((S365)^2)+((S367)^2))</f>
        <v>917.14720737731079</v>
      </c>
    </row>
    <row r="346" spans="1:22" ht="15.6" customHeight="1">
      <c r="B346" s="29" t="s">
        <v>10</v>
      </c>
      <c r="C346" s="30"/>
      <c r="D346" s="31"/>
      <c r="E346" s="29">
        <v>9205</v>
      </c>
      <c r="F346" s="30"/>
      <c r="G346" s="31"/>
      <c r="H346" s="36">
        <v>923</v>
      </c>
      <c r="J346" s="11" t="s">
        <v>83</v>
      </c>
      <c r="K346" s="11" t="s">
        <v>84</v>
      </c>
      <c r="L346" s="11" t="s">
        <v>85</v>
      </c>
      <c r="M346" s="10"/>
      <c r="N346" s="10"/>
      <c r="O346" s="10"/>
      <c r="P346" s="10"/>
      <c r="Q346" s="11" t="s">
        <v>83</v>
      </c>
      <c r="R346" s="11" t="s">
        <v>84</v>
      </c>
      <c r="S346" s="11" t="s">
        <v>85</v>
      </c>
      <c r="T346" s="10"/>
      <c r="U346" s="10"/>
      <c r="V346" s="10"/>
    </row>
    <row r="347" spans="1:22" ht="25.5">
      <c r="B347" s="29" t="s">
        <v>8</v>
      </c>
      <c r="C347" s="30"/>
      <c r="D347" s="31"/>
      <c r="E347" s="29">
        <v>1336</v>
      </c>
      <c r="F347" s="30"/>
      <c r="G347" s="31"/>
      <c r="H347" s="36">
        <v>290</v>
      </c>
      <c r="J347" s="12"/>
      <c r="K347" s="13">
        <f>E348</f>
        <v>104</v>
      </c>
      <c r="L347" s="14">
        <f>H348</f>
        <v>64</v>
      </c>
      <c r="M347" s="10"/>
      <c r="N347" s="10"/>
      <c r="O347" s="10"/>
      <c r="P347" s="10"/>
      <c r="Q347" s="12"/>
      <c r="R347" s="13">
        <f>E363</f>
        <v>373</v>
      </c>
      <c r="S347" s="14">
        <f>H363</f>
        <v>153</v>
      </c>
      <c r="T347" s="10"/>
      <c r="U347" s="10"/>
      <c r="V347" s="10"/>
    </row>
    <row r="348" spans="1:22" ht="15.6" customHeight="1">
      <c r="B348" s="29" t="s">
        <v>11</v>
      </c>
      <c r="C348" s="30"/>
      <c r="D348" s="31"/>
      <c r="E348" s="29">
        <v>104</v>
      </c>
      <c r="F348" s="30"/>
      <c r="G348" s="31"/>
      <c r="H348" s="36">
        <v>64</v>
      </c>
      <c r="J348" s="11" t="s">
        <v>86</v>
      </c>
      <c r="K348" s="11" t="s">
        <v>87</v>
      </c>
      <c r="L348" s="11" t="s">
        <v>88</v>
      </c>
      <c r="M348" s="10"/>
      <c r="N348" s="10"/>
      <c r="O348" s="10"/>
      <c r="P348" s="10"/>
      <c r="Q348" s="11" t="s">
        <v>86</v>
      </c>
      <c r="R348" s="11" t="s">
        <v>87</v>
      </c>
      <c r="S348" s="11" t="s">
        <v>88</v>
      </c>
      <c r="T348" s="10"/>
      <c r="U348" s="10"/>
      <c r="V348" s="10"/>
    </row>
    <row r="349" spans="1:22" ht="18" customHeight="1">
      <c r="B349" s="29" t="s">
        <v>12</v>
      </c>
      <c r="C349" s="30"/>
      <c r="D349" s="31"/>
      <c r="E349" s="29">
        <v>1659</v>
      </c>
      <c r="F349" s="30"/>
      <c r="G349" s="31"/>
      <c r="H349" s="36">
        <v>380</v>
      </c>
      <c r="J349" s="12"/>
      <c r="K349" s="13">
        <f>E349</f>
        <v>1659</v>
      </c>
      <c r="L349" s="14">
        <f>H349</f>
        <v>380</v>
      </c>
      <c r="M349" s="10"/>
      <c r="N349" s="10"/>
      <c r="O349" s="10"/>
      <c r="P349" s="10"/>
      <c r="Q349" s="12"/>
      <c r="R349" s="13">
        <f>E364</f>
        <v>2312</v>
      </c>
      <c r="S349" s="14">
        <f>H364</f>
        <v>375</v>
      </c>
      <c r="T349" s="10"/>
      <c r="U349" s="10"/>
      <c r="V349" s="10"/>
    </row>
    <row r="350" spans="1:22" ht="15.6" customHeight="1">
      <c r="B350" s="29" t="s">
        <v>13</v>
      </c>
      <c r="C350" s="30"/>
      <c r="D350" s="31"/>
      <c r="E350" s="29">
        <v>708</v>
      </c>
      <c r="F350" s="30"/>
      <c r="G350" s="31"/>
      <c r="H350" s="36">
        <v>244</v>
      </c>
      <c r="J350" s="11" t="s">
        <v>89</v>
      </c>
      <c r="K350" s="11" t="s">
        <v>90</v>
      </c>
      <c r="L350" s="11" t="s">
        <v>91</v>
      </c>
      <c r="M350" s="10"/>
      <c r="N350" s="10"/>
      <c r="O350" s="10"/>
      <c r="P350" s="10"/>
      <c r="Q350" s="11" t="s">
        <v>89</v>
      </c>
      <c r="R350" s="11" t="s">
        <v>90</v>
      </c>
      <c r="S350" s="11" t="s">
        <v>91</v>
      </c>
      <c r="T350" s="10"/>
      <c r="U350" s="10"/>
      <c r="V350" s="10"/>
    </row>
    <row r="351" spans="1:22" ht="18" customHeight="1">
      <c r="B351" s="29" t="s">
        <v>14</v>
      </c>
      <c r="C351" s="30"/>
      <c r="D351" s="31"/>
      <c r="E351" s="29">
        <v>126</v>
      </c>
      <c r="F351" s="30"/>
      <c r="G351" s="31"/>
      <c r="H351" s="36">
        <v>82</v>
      </c>
      <c r="J351" s="12"/>
      <c r="K351" s="13">
        <f>E350</f>
        <v>708</v>
      </c>
      <c r="L351" s="14">
        <f>H350</f>
        <v>244</v>
      </c>
      <c r="M351" s="10"/>
      <c r="N351" s="10"/>
      <c r="O351" s="10"/>
      <c r="P351" s="10"/>
      <c r="Q351" s="12"/>
      <c r="R351" s="13">
        <f>E365</f>
        <v>1427</v>
      </c>
      <c r="S351" s="14">
        <f>H365</f>
        <v>334</v>
      </c>
      <c r="T351" s="10"/>
      <c r="U351" s="10"/>
      <c r="V351" s="10"/>
    </row>
    <row r="352" spans="1:22" ht="15.6" customHeight="1">
      <c r="B352" s="29" t="s">
        <v>15</v>
      </c>
      <c r="C352" s="30"/>
      <c r="D352" s="31"/>
      <c r="E352" s="29">
        <v>372</v>
      </c>
      <c r="F352" s="30"/>
      <c r="G352" s="31"/>
      <c r="H352" s="36">
        <v>160</v>
      </c>
      <c r="J352" s="11" t="s">
        <v>92</v>
      </c>
      <c r="K352" s="11" t="s">
        <v>93</v>
      </c>
      <c r="L352" s="11" t="s">
        <v>94</v>
      </c>
      <c r="M352" s="10"/>
      <c r="N352" s="10"/>
      <c r="O352" s="10"/>
      <c r="P352" s="10"/>
      <c r="Q352" s="11" t="s">
        <v>92</v>
      </c>
      <c r="R352" s="11" t="s">
        <v>93</v>
      </c>
      <c r="S352" s="11" t="s">
        <v>94</v>
      </c>
      <c r="T352" s="10"/>
      <c r="U352" s="10"/>
      <c r="V352" s="10"/>
    </row>
    <row r="353" spans="1:22" ht="18" customHeight="1">
      <c r="B353" s="29" t="s">
        <v>16</v>
      </c>
      <c r="C353" s="30"/>
      <c r="D353" s="31"/>
      <c r="E353" s="29">
        <v>10904</v>
      </c>
      <c r="F353" s="30"/>
      <c r="G353" s="31"/>
      <c r="H353" s="36">
        <v>1046</v>
      </c>
      <c r="J353" s="12"/>
      <c r="K353" s="13">
        <f>E351</f>
        <v>126</v>
      </c>
      <c r="L353" s="14">
        <f>H351</f>
        <v>82</v>
      </c>
      <c r="M353" s="10"/>
      <c r="N353" s="10"/>
      <c r="O353" s="10"/>
      <c r="P353" s="10"/>
      <c r="Q353" s="12"/>
      <c r="R353" s="13">
        <f>E366</f>
        <v>302</v>
      </c>
      <c r="S353" s="14">
        <f>H366</f>
        <v>127</v>
      </c>
      <c r="T353" s="10"/>
      <c r="U353" s="10"/>
      <c r="V353" s="10"/>
    </row>
    <row r="354" spans="1:22" ht="25.5">
      <c r="A354" s="2"/>
      <c r="B354" s="29" t="s">
        <v>8</v>
      </c>
      <c r="C354" s="30"/>
      <c r="D354" s="31"/>
      <c r="E354" s="29">
        <v>1083</v>
      </c>
      <c r="F354" s="30"/>
      <c r="G354" s="31"/>
      <c r="H354" s="36">
        <v>272</v>
      </c>
      <c r="J354" s="11" t="s">
        <v>95</v>
      </c>
      <c r="K354" s="11" t="s">
        <v>96</v>
      </c>
      <c r="L354" s="11" t="s">
        <v>97</v>
      </c>
      <c r="M354" s="10"/>
      <c r="N354" s="10"/>
      <c r="O354" s="10"/>
      <c r="P354" s="10"/>
      <c r="Q354" s="11" t="s">
        <v>95</v>
      </c>
      <c r="R354" s="11" t="s">
        <v>96</v>
      </c>
      <c r="S354" s="11" t="s">
        <v>97</v>
      </c>
      <c r="T354" s="10"/>
      <c r="U354" s="10"/>
      <c r="V354" s="10"/>
    </row>
    <row r="355" spans="1:22" ht="18" customHeight="1">
      <c r="B355" s="29" t="s">
        <v>11</v>
      </c>
      <c r="C355" s="30"/>
      <c r="D355" s="31"/>
      <c r="E355" s="29">
        <v>112</v>
      </c>
      <c r="F355" s="30"/>
      <c r="G355" s="31"/>
      <c r="H355" s="36">
        <v>77</v>
      </c>
      <c r="J355" s="12"/>
      <c r="K355" s="13">
        <f>E352</f>
        <v>372</v>
      </c>
      <c r="L355" s="14">
        <f>H352</f>
        <v>160</v>
      </c>
      <c r="M355" s="10"/>
      <c r="N355" s="10"/>
      <c r="O355" s="10"/>
      <c r="P355" s="10"/>
      <c r="Q355" s="12"/>
      <c r="R355" s="13">
        <f>E367</f>
        <v>1415</v>
      </c>
      <c r="S355" s="14">
        <f>H367</f>
        <v>231</v>
      </c>
      <c r="T355" s="10"/>
      <c r="U355" s="10"/>
      <c r="V355" s="10"/>
    </row>
    <row r="356" spans="1:22" ht="15.6" customHeight="1">
      <c r="B356" s="29" t="s">
        <v>12</v>
      </c>
      <c r="C356" s="30"/>
      <c r="D356" s="31"/>
      <c r="E356" s="29">
        <v>1535</v>
      </c>
      <c r="F356" s="30"/>
      <c r="G356" s="31"/>
      <c r="H356" s="36">
        <v>391</v>
      </c>
      <c r="J356" s="11" t="s">
        <v>98</v>
      </c>
      <c r="K356" s="11" t="s">
        <v>99</v>
      </c>
      <c r="L356" s="11" t="s">
        <v>100</v>
      </c>
      <c r="M356" s="10"/>
      <c r="N356" s="10"/>
      <c r="O356" s="10"/>
      <c r="P356" s="10"/>
      <c r="Q356" s="11" t="s">
        <v>98</v>
      </c>
      <c r="R356" s="11" t="s">
        <v>99</v>
      </c>
      <c r="S356" s="11" t="s">
        <v>100</v>
      </c>
      <c r="T356" s="10"/>
      <c r="U356" s="10"/>
      <c r="V356" s="10"/>
    </row>
    <row r="357" spans="1:22" ht="18" customHeight="1">
      <c r="B357" s="29" t="s">
        <v>13</v>
      </c>
      <c r="C357" s="30"/>
      <c r="D357" s="31"/>
      <c r="E357" s="29">
        <v>429</v>
      </c>
      <c r="F357" s="30"/>
      <c r="G357" s="31"/>
      <c r="H357" s="36">
        <v>140</v>
      </c>
      <c r="J357" s="12"/>
      <c r="K357" s="13">
        <f>E354</f>
        <v>1083</v>
      </c>
      <c r="L357" s="14">
        <f>H354</f>
        <v>272</v>
      </c>
      <c r="M357" s="10"/>
      <c r="N357" s="10"/>
      <c r="O357" s="10"/>
      <c r="P357" s="10"/>
      <c r="Q357" s="12"/>
      <c r="R357" s="13">
        <f>E369</f>
        <v>2163</v>
      </c>
      <c r="S357" s="14">
        <f>H369</f>
        <v>328</v>
      </c>
      <c r="T357" s="10"/>
      <c r="U357" s="10"/>
      <c r="V357" s="10"/>
    </row>
    <row r="358" spans="1:22" ht="15.6" customHeight="1">
      <c r="B358" s="29" t="s">
        <v>14</v>
      </c>
      <c r="C358" s="30"/>
      <c r="D358" s="31"/>
      <c r="E358" s="29">
        <v>266</v>
      </c>
      <c r="F358" s="30"/>
      <c r="G358" s="31"/>
      <c r="H358" s="36">
        <v>160</v>
      </c>
      <c r="J358" s="11" t="s">
        <v>101</v>
      </c>
      <c r="K358" s="11" t="s">
        <v>102</v>
      </c>
      <c r="L358" s="11" t="s">
        <v>103</v>
      </c>
      <c r="M358" s="10"/>
      <c r="N358" s="10"/>
      <c r="O358" s="10"/>
      <c r="P358" s="10"/>
      <c r="Q358" s="11" t="s">
        <v>101</v>
      </c>
      <c r="R358" s="11" t="s">
        <v>102</v>
      </c>
      <c r="S358" s="11" t="s">
        <v>103</v>
      </c>
      <c r="T358" s="10"/>
      <c r="U358" s="10"/>
      <c r="V358" s="10"/>
    </row>
    <row r="359" spans="1:22" ht="18" customHeight="1">
      <c r="B359" s="29" t="s">
        <v>15</v>
      </c>
      <c r="C359" s="30"/>
      <c r="D359" s="31"/>
      <c r="E359" s="29">
        <v>257</v>
      </c>
      <c r="F359" s="30"/>
      <c r="G359" s="31"/>
      <c r="H359" s="36">
        <v>123</v>
      </c>
      <c r="J359" s="12"/>
      <c r="K359" s="13">
        <f>E355</f>
        <v>112</v>
      </c>
      <c r="L359" s="14">
        <f>H355</f>
        <v>77</v>
      </c>
      <c r="M359" s="10"/>
      <c r="N359" s="10"/>
      <c r="O359" s="10"/>
      <c r="P359" s="10"/>
      <c r="Q359" s="12"/>
      <c r="R359" s="13">
        <f>E370</f>
        <v>350</v>
      </c>
      <c r="S359" s="14">
        <f>H370</f>
        <v>114</v>
      </c>
      <c r="T359" s="10"/>
      <c r="U359" s="10"/>
      <c r="V359" s="10"/>
    </row>
    <row r="360" spans="1:22" ht="15.6" customHeight="1">
      <c r="B360" s="29" t="s">
        <v>53</v>
      </c>
      <c r="C360" s="30"/>
      <c r="D360" s="31"/>
      <c r="E360" s="29">
        <v>66028</v>
      </c>
      <c r="F360" s="30"/>
      <c r="G360" s="31"/>
      <c r="H360" s="36">
        <v>1826</v>
      </c>
      <c r="J360" s="11" t="s">
        <v>104</v>
      </c>
      <c r="K360" s="11" t="s">
        <v>105</v>
      </c>
      <c r="L360" s="11" t="s">
        <v>106</v>
      </c>
      <c r="M360" s="10"/>
      <c r="N360" s="10"/>
      <c r="O360" s="10"/>
      <c r="P360" s="10"/>
      <c r="Q360" s="11" t="s">
        <v>104</v>
      </c>
      <c r="R360" s="11" t="s">
        <v>105</v>
      </c>
      <c r="S360" s="11" t="s">
        <v>106</v>
      </c>
      <c r="T360" s="10"/>
      <c r="U360" s="10"/>
      <c r="V360" s="10"/>
    </row>
    <row r="361" spans="1:22" ht="18" customHeight="1">
      <c r="B361" s="29" t="s">
        <v>10</v>
      </c>
      <c r="C361" s="30"/>
      <c r="D361" s="31"/>
      <c r="E361" s="29">
        <v>31640</v>
      </c>
      <c r="F361" s="30"/>
      <c r="G361" s="31"/>
      <c r="H361" s="36">
        <v>956</v>
      </c>
      <c r="J361" s="12"/>
      <c r="K361" s="13">
        <f>E356</f>
        <v>1535</v>
      </c>
      <c r="L361" s="14">
        <f>H356</f>
        <v>391</v>
      </c>
      <c r="M361" s="10"/>
      <c r="N361" s="10"/>
      <c r="O361" s="10"/>
      <c r="P361" s="10"/>
      <c r="Q361" s="12"/>
      <c r="R361" s="13">
        <f>E371</f>
        <v>2606</v>
      </c>
      <c r="S361" s="14">
        <f>H371</f>
        <v>398</v>
      </c>
      <c r="T361" s="10"/>
      <c r="U361" s="10"/>
      <c r="V361" s="10"/>
    </row>
    <row r="362" spans="1:22" ht="25.5">
      <c r="B362" s="29" t="s">
        <v>8</v>
      </c>
      <c r="C362" s="30"/>
      <c r="D362" s="31"/>
      <c r="E362" s="29">
        <v>1670</v>
      </c>
      <c r="F362" s="30"/>
      <c r="G362" s="31"/>
      <c r="H362" s="36">
        <v>278</v>
      </c>
      <c r="J362" s="11" t="s">
        <v>107</v>
      </c>
      <c r="K362" s="11" t="s">
        <v>108</v>
      </c>
      <c r="L362" s="11" t="s">
        <v>109</v>
      </c>
      <c r="M362" s="10"/>
      <c r="N362" s="10"/>
      <c r="O362" s="10"/>
      <c r="P362" s="10"/>
      <c r="Q362" s="11" t="s">
        <v>107</v>
      </c>
      <c r="R362" s="11" t="s">
        <v>108</v>
      </c>
      <c r="S362" s="11" t="s">
        <v>109</v>
      </c>
      <c r="T362" s="10"/>
      <c r="U362" s="10"/>
      <c r="V362" s="10"/>
    </row>
    <row r="363" spans="1:22" ht="18" customHeight="1">
      <c r="B363" s="29" t="s">
        <v>11</v>
      </c>
      <c r="C363" s="30"/>
      <c r="D363" s="31"/>
      <c r="E363" s="29">
        <v>373</v>
      </c>
      <c r="F363" s="30"/>
      <c r="G363" s="31"/>
      <c r="H363" s="36">
        <v>153</v>
      </c>
      <c r="J363" s="12"/>
      <c r="K363" s="13">
        <f>E357</f>
        <v>429</v>
      </c>
      <c r="L363" s="14">
        <f>H357</f>
        <v>140</v>
      </c>
      <c r="M363" s="10"/>
      <c r="N363" s="10"/>
      <c r="O363" s="10"/>
      <c r="Q363" s="12"/>
      <c r="R363" s="13">
        <f>E372</f>
        <v>1306</v>
      </c>
      <c r="S363" s="14">
        <f>H372</f>
        <v>257</v>
      </c>
      <c r="T363" s="10"/>
      <c r="U363" s="10"/>
      <c r="V363" s="10"/>
    </row>
    <row r="364" spans="1:22" ht="15.6" customHeight="1">
      <c r="B364" s="29" t="s">
        <v>12</v>
      </c>
      <c r="C364" s="30"/>
      <c r="D364" s="31"/>
      <c r="E364" s="29">
        <v>2312</v>
      </c>
      <c r="F364" s="30"/>
      <c r="G364" s="31"/>
      <c r="H364" s="36">
        <v>375</v>
      </c>
      <c r="J364" s="11" t="s">
        <v>104</v>
      </c>
      <c r="K364" s="11" t="s">
        <v>110</v>
      </c>
      <c r="L364" s="11" t="s">
        <v>111</v>
      </c>
      <c r="Q364" s="11" t="s">
        <v>104</v>
      </c>
      <c r="R364" s="11" t="s">
        <v>110</v>
      </c>
      <c r="S364" s="11" t="s">
        <v>111</v>
      </c>
    </row>
    <row r="365" spans="1:22" ht="18" customHeight="1">
      <c r="B365" s="29" t="s">
        <v>13</v>
      </c>
      <c r="C365" s="30"/>
      <c r="D365" s="31"/>
      <c r="E365" s="29">
        <v>1427</v>
      </c>
      <c r="F365" s="30"/>
      <c r="G365" s="31"/>
      <c r="H365" s="36">
        <v>334</v>
      </c>
      <c r="J365" s="12"/>
      <c r="K365" s="13">
        <f>E358</f>
        <v>266</v>
      </c>
      <c r="L365" s="14">
        <f>H358</f>
        <v>160</v>
      </c>
      <c r="Q365" s="12"/>
      <c r="R365" s="13">
        <f>E373</f>
        <v>531</v>
      </c>
      <c r="S365" s="14">
        <f>H373</f>
        <v>171</v>
      </c>
    </row>
    <row r="366" spans="1:22" ht="15.6" customHeight="1">
      <c r="B366" s="29" t="s">
        <v>14</v>
      </c>
      <c r="C366" s="30"/>
      <c r="D366" s="31"/>
      <c r="E366" s="29">
        <v>302</v>
      </c>
      <c r="F366" s="30"/>
      <c r="G366" s="31"/>
      <c r="H366" s="36">
        <v>127</v>
      </c>
      <c r="J366" s="11" t="s">
        <v>107</v>
      </c>
      <c r="K366" s="11" t="s">
        <v>112</v>
      </c>
      <c r="L366" s="11" t="s">
        <v>113</v>
      </c>
      <c r="Q366" s="11" t="s">
        <v>107</v>
      </c>
      <c r="R366" s="11" t="s">
        <v>112</v>
      </c>
      <c r="S366" s="11" t="s">
        <v>113</v>
      </c>
    </row>
    <row r="367" spans="1:22" ht="18" customHeight="1">
      <c r="B367" s="29" t="s">
        <v>15</v>
      </c>
      <c r="C367" s="30"/>
      <c r="D367" s="31"/>
      <c r="E367" s="29">
        <v>1415</v>
      </c>
      <c r="F367" s="30"/>
      <c r="G367" s="31"/>
      <c r="H367" s="36">
        <v>231</v>
      </c>
      <c r="J367" s="12"/>
      <c r="K367" s="13">
        <f>E359</f>
        <v>257</v>
      </c>
      <c r="L367" s="14">
        <f>H359</f>
        <v>123</v>
      </c>
      <c r="Q367" s="12"/>
      <c r="R367" s="13">
        <f>E374</f>
        <v>922</v>
      </c>
      <c r="S367" s="14">
        <f>H374</f>
        <v>211</v>
      </c>
    </row>
    <row r="368" spans="1:22" ht="15.6" customHeight="1">
      <c r="B368" s="29" t="s">
        <v>16</v>
      </c>
      <c r="C368" s="30"/>
      <c r="D368" s="31"/>
      <c r="E368" s="29">
        <v>34388</v>
      </c>
      <c r="F368" s="30"/>
      <c r="G368" s="31"/>
      <c r="H368" s="36">
        <v>1194</v>
      </c>
    </row>
    <row r="369" spans="1:22" ht="25.5">
      <c r="B369" s="29" t="s">
        <v>8</v>
      </c>
      <c r="C369" s="30"/>
      <c r="D369" s="31"/>
      <c r="E369" s="29">
        <v>2163</v>
      </c>
      <c r="F369" s="30"/>
      <c r="G369" s="31"/>
      <c r="H369" s="36">
        <v>328</v>
      </c>
    </row>
    <row r="370" spans="1:22" ht="13.9" customHeight="1">
      <c r="B370" s="29" t="s">
        <v>11</v>
      </c>
      <c r="C370" s="30"/>
      <c r="D370" s="31"/>
      <c r="E370" s="29">
        <v>350</v>
      </c>
      <c r="F370" s="30"/>
      <c r="G370" s="31"/>
      <c r="H370" s="36">
        <v>114</v>
      </c>
    </row>
    <row r="371" spans="1:22" ht="13.9" customHeight="1">
      <c r="B371" s="29" t="s">
        <v>12</v>
      </c>
      <c r="C371" s="30"/>
      <c r="D371" s="31"/>
      <c r="E371" s="29">
        <v>2606</v>
      </c>
      <c r="F371" s="30"/>
      <c r="G371" s="31"/>
      <c r="H371" s="36">
        <v>398</v>
      </c>
    </row>
    <row r="372" spans="1:22" ht="13.9" customHeight="1">
      <c r="B372" s="29" t="s">
        <v>13</v>
      </c>
      <c r="C372" s="30"/>
      <c r="D372" s="31"/>
      <c r="E372" s="29">
        <v>1306</v>
      </c>
      <c r="F372" s="30"/>
      <c r="G372" s="31"/>
      <c r="H372" s="36">
        <v>257</v>
      </c>
    </row>
    <row r="373" spans="1:22" ht="13.9" customHeight="1">
      <c r="B373" s="29" t="s">
        <v>14</v>
      </c>
      <c r="C373" s="30"/>
      <c r="D373" s="31"/>
      <c r="E373" s="29">
        <v>531</v>
      </c>
      <c r="F373" s="30"/>
      <c r="G373" s="31"/>
      <c r="H373" s="36">
        <v>171</v>
      </c>
    </row>
    <row r="374" spans="1:22" ht="13.9" customHeight="1">
      <c r="B374" s="29" t="s">
        <v>15</v>
      </c>
      <c r="C374" s="30"/>
      <c r="D374" s="31"/>
      <c r="E374" s="29">
        <v>922</v>
      </c>
      <c r="F374" s="30"/>
      <c r="G374" s="31"/>
      <c r="H374" s="36">
        <v>211</v>
      </c>
    </row>
    <row r="375" spans="1:22" ht="13.9" customHeight="1">
      <c r="B375" s="18"/>
      <c r="C375" s="18"/>
      <c r="D375" s="18"/>
      <c r="E375" s="18"/>
      <c r="F375" s="18"/>
      <c r="G375" s="18"/>
      <c r="H375" s="18"/>
    </row>
    <row r="376" spans="1:22">
      <c r="B376" s="18"/>
      <c r="C376" s="18"/>
      <c r="D376" s="18"/>
      <c r="E376" s="18"/>
      <c r="F376" s="18"/>
      <c r="G376" s="18"/>
      <c r="H376" s="18"/>
    </row>
    <row r="378" spans="1:22">
      <c r="A378" s="2">
        <v>2012</v>
      </c>
      <c r="J378" s="35" t="s">
        <v>54</v>
      </c>
      <c r="K378" s="25"/>
      <c r="L378" s="25"/>
      <c r="M378" s="25"/>
      <c r="N378" s="25"/>
      <c r="O378" s="25"/>
      <c r="P378" s="25"/>
      <c r="Q378" s="35" t="s">
        <v>55</v>
      </c>
      <c r="R378" s="35"/>
      <c r="S378" s="35"/>
      <c r="T378" s="35"/>
      <c r="U378" s="35"/>
      <c r="V378" s="35"/>
    </row>
    <row r="379" spans="1:22" ht="15.75">
      <c r="B379" s="29" t="s">
        <v>7</v>
      </c>
      <c r="C379" s="30"/>
      <c r="D379" s="31"/>
      <c r="E379" s="36"/>
      <c r="F379" s="36"/>
      <c r="G379" s="36"/>
      <c r="H379" s="36"/>
      <c r="J379" s="11" t="s">
        <v>78</v>
      </c>
      <c r="K379" s="11" t="s">
        <v>79</v>
      </c>
      <c r="L379" s="11" t="s">
        <v>80</v>
      </c>
      <c r="M379" s="10"/>
      <c r="N379" s="10" t="s">
        <v>81</v>
      </c>
      <c r="O379" s="11" t="s">
        <v>82</v>
      </c>
      <c r="P379" s="16"/>
      <c r="Q379" s="11" t="s">
        <v>78</v>
      </c>
      <c r="R379" s="11" t="s">
        <v>79</v>
      </c>
      <c r="S379" s="11" t="s">
        <v>80</v>
      </c>
      <c r="T379" s="10"/>
      <c r="U379" s="10" t="s">
        <v>81</v>
      </c>
      <c r="V379" s="11" t="s">
        <v>82</v>
      </c>
    </row>
    <row r="380" spans="1:22" ht="76.5">
      <c r="B380" s="29" t="s">
        <v>9</v>
      </c>
      <c r="C380" s="30"/>
      <c r="D380" s="31"/>
      <c r="E380" s="36"/>
      <c r="F380" s="36"/>
      <c r="G380" s="36"/>
      <c r="H380" s="36"/>
      <c r="J380" s="12"/>
      <c r="K380" s="13">
        <f>E382</f>
        <v>0</v>
      </c>
      <c r="L380" s="14">
        <f>H382</f>
        <v>0</v>
      </c>
      <c r="M380" s="15"/>
      <c r="N380" s="16">
        <f>K380+K382+K384+K386+K388+K390+K392+K394+K396+K398+K400+K402</f>
        <v>0</v>
      </c>
      <c r="O380" s="16">
        <f>SQRT(((L380)^2)+((L382)^2)+((L384)^2)+((L386)^2)+((L388)^2)+((L390)^2)+((L392)^2)+((L394)^2)+((L396)^2)+((L398)^2)+((L400)^2)+((L402)^2))</f>
        <v>0</v>
      </c>
      <c r="P380" s="10"/>
      <c r="Q380" s="12"/>
      <c r="R380" s="13">
        <f>E397</f>
        <v>0</v>
      </c>
      <c r="S380" s="14">
        <f>H397</f>
        <v>0</v>
      </c>
      <c r="T380" s="15"/>
      <c r="U380" s="16">
        <f>R380+R382+R384+R386+R388+R390+R392+R394+R396+R398+R400+R402</f>
        <v>0</v>
      </c>
      <c r="V380" s="16">
        <f>SQRT(((S380)^2)+((S382)^2)+((S384)^2)+((S386)^2)+((S388)^2)+((S390)^2)+((S392)^2)+((S394)^2)+((S396)^2)+((S398)^2)+((S400)^2)+((S402)^2))</f>
        <v>0</v>
      </c>
    </row>
    <row r="381" spans="1:22" ht="15.75">
      <c r="B381" s="29" t="s">
        <v>10</v>
      </c>
      <c r="C381" s="30"/>
      <c r="D381" s="31"/>
      <c r="E381" s="36"/>
      <c r="F381" s="36"/>
      <c r="G381" s="36"/>
      <c r="H381" s="36"/>
      <c r="J381" s="11" t="s">
        <v>83</v>
      </c>
      <c r="K381" s="11" t="s">
        <v>84</v>
      </c>
      <c r="L381" s="11" t="s">
        <v>85</v>
      </c>
      <c r="M381" s="10"/>
      <c r="N381" s="10"/>
      <c r="O381" s="10"/>
      <c r="P381" s="10"/>
      <c r="Q381" s="11" t="s">
        <v>83</v>
      </c>
      <c r="R381" s="11" t="s">
        <v>84</v>
      </c>
      <c r="S381" s="11" t="s">
        <v>85</v>
      </c>
      <c r="T381" s="10"/>
      <c r="U381" s="10"/>
      <c r="V381" s="10"/>
    </row>
    <row r="382" spans="1:22" ht="25.5">
      <c r="B382" s="29" t="s">
        <v>8</v>
      </c>
      <c r="C382" s="30"/>
      <c r="D382" s="31"/>
      <c r="E382" s="36"/>
      <c r="F382" s="36"/>
      <c r="G382" s="36"/>
      <c r="H382" s="36"/>
      <c r="J382" s="12"/>
      <c r="K382" s="13">
        <f>E383</f>
        <v>0</v>
      </c>
      <c r="L382" s="14">
        <f>H383</f>
        <v>0</v>
      </c>
      <c r="M382" s="10"/>
      <c r="N382" s="10"/>
      <c r="O382" s="10"/>
      <c r="P382" s="10"/>
      <c r="Q382" s="12"/>
      <c r="R382" s="13">
        <f>E398</f>
        <v>0</v>
      </c>
      <c r="S382" s="14">
        <f>H398</f>
        <v>0</v>
      </c>
      <c r="T382" s="10"/>
      <c r="U382" s="10"/>
      <c r="V382" s="10"/>
    </row>
    <row r="383" spans="1:22" ht="25.5">
      <c r="B383" s="29" t="s">
        <v>11</v>
      </c>
      <c r="C383" s="30"/>
      <c r="D383" s="31"/>
      <c r="E383" s="36"/>
      <c r="F383" s="36"/>
      <c r="G383" s="36"/>
      <c r="H383" s="36"/>
      <c r="J383" s="11" t="s">
        <v>86</v>
      </c>
      <c r="K383" s="11" t="s">
        <v>87</v>
      </c>
      <c r="L383" s="11" t="s">
        <v>88</v>
      </c>
      <c r="M383" s="10"/>
      <c r="N383" s="10"/>
      <c r="O383" s="10"/>
      <c r="P383" s="10"/>
      <c r="Q383" s="11" t="s">
        <v>86</v>
      </c>
      <c r="R383" s="11" t="s">
        <v>87</v>
      </c>
      <c r="S383" s="11" t="s">
        <v>88</v>
      </c>
      <c r="T383" s="10"/>
      <c r="U383" s="10"/>
      <c r="V383" s="10"/>
    </row>
    <row r="384" spans="1:22" ht="25.5">
      <c r="B384" s="29" t="s">
        <v>12</v>
      </c>
      <c r="C384" s="30"/>
      <c r="D384" s="31"/>
      <c r="E384" s="36"/>
      <c r="F384" s="36"/>
      <c r="G384" s="36"/>
      <c r="H384" s="36"/>
      <c r="J384" s="12"/>
      <c r="K384" s="13">
        <f>E384</f>
        <v>0</v>
      </c>
      <c r="L384" s="14">
        <f>H384</f>
        <v>0</v>
      </c>
      <c r="M384" s="10"/>
      <c r="N384" s="10"/>
      <c r="O384" s="10"/>
      <c r="P384" s="10"/>
      <c r="Q384" s="12"/>
      <c r="R384" s="13">
        <f>E399</f>
        <v>0</v>
      </c>
      <c r="S384" s="14">
        <f>H399</f>
        <v>0</v>
      </c>
      <c r="T384" s="10"/>
      <c r="U384" s="10"/>
      <c r="V384" s="10"/>
    </row>
    <row r="385" spans="2:22" ht="25.5">
      <c r="B385" s="29" t="s">
        <v>13</v>
      </c>
      <c r="C385" s="30"/>
      <c r="D385" s="31"/>
      <c r="E385" s="36"/>
      <c r="F385" s="36"/>
      <c r="G385" s="36"/>
      <c r="H385" s="36"/>
      <c r="J385" s="11" t="s">
        <v>89</v>
      </c>
      <c r="K385" s="11" t="s">
        <v>90</v>
      </c>
      <c r="L385" s="11" t="s">
        <v>91</v>
      </c>
      <c r="M385" s="10"/>
      <c r="N385" s="10"/>
      <c r="O385" s="10"/>
      <c r="P385" s="10"/>
      <c r="Q385" s="11" t="s">
        <v>89</v>
      </c>
      <c r="R385" s="11" t="s">
        <v>90</v>
      </c>
      <c r="S385" s="11" t="s">
        <v>91</v>
      </c>
      <c r="T385" s="10"/>
      <c r="U385" s="10"/>
      <c r="V385" s="10"/>
    </row>
    <row r="386" spans="2:22" ht="18" customHeight="1">
      <c r="B386" s="29" t="s">
        <v>14</v>
      </c>
      <c r="C386" s="30"/>
      <c r="D386" s="31"/>
      <c r="E386" s="36"/>
      <c r="F386" s="36"/>
      <c r="G386" s="36"/>
      <c r="H386" s="36"/>
      <c r="J386" s="12"/>
      <c r="K386" s="13">
        <f>E385</f>
        <v>0</v>
      </c>
      <c r="L386" s="14">
        <f>H385</f>
        <v>0</v>
      </c>
      <c r="M386" s="10"/>
      <c r="N386" s="10"/>
      <c r="O386" s="10"/>
      <c r="P386" s="10"/>
      <c r="Q386" s="12"/>
      <c r="R386" s="13">
        <f>E400</f>
        <v>0</v>
      </c>
      <c r="S386" s="14">
        <f>H400</f>
        <v>0</v>
      </c>
      <c r="T386" s="10"/>
      <c r="U386" s="10"/>
      <c r="V386" s="10"/>
    </row>
    <row r="387" spans="2:22" ht="25.5">
      <c r="B387" s="29" t="s">
        <v>15</v>
      </c>
      <c r="C387" s="30"/>
      <c r="D387" s="31"/>
      <c r="E387" s="36"/>
      <c r="F387" s="36"/>
      <c r="G387" s="36"/>
      <c r="H387" s="36"/>
      <c r="J387" s="11" t="s">
        <v>92</v>
      </c>
      <c r="K387" s="11" t="s">
        <v>93</v>
      </c>
      <c r="L387" s="11" t="s">
        <v>94</v>
      </c>
      <c r="M387" s="10"/>
      <c r="N387" s="10"/>
      <c r="O387" s="10"/>
      <c r="P387" s="10"/>
      <c r="Q387" s="11" t="s">
        <v>92</v>
      </c>
      <c r="R387" s="11" t="s">
        <v>93</v>
      </c>
      <c r="S387" s="11" t="s">
        <v>94</v>
      </c>
      <c r="T387" s="10"/>
      <c r="U387" s="10"/>
      <c r="V387" s="10"/>
    </row>
    <row r="388" spans="2:22" ht="18" customHeight="1">
      <c r="B388" s="29" t="s">
        <v>16</v>
      </c>
      <c r="C388" s="30"/>
      <c r="D388" s="31"/>
      <c r="E388" s="36"/>
      <c r="F388" s="36"/>
      <c r="G388" s="36"/>
      <c r="H388" s="36"/>
      <c r="J388" s="12"/>
      <c r="K388" s="13">
        <f>E386</f>
        <v>0</v>
      </c>
      <c r="L388" s="14">
        <f>H386</f>
        <v>0</v>
      </c>
      <c r="M388" s="10"/>
      <c r="N388" s="10"/>
      <c r="O388" s="10"/>
      <c r="P388" s="10"/>
      <c r="Q388" s="12"/>
      <c r="R388" s="13">
        <f>E401</f>
        <v>0</v>
      </c>
      <c r="S388" s="14">
        <f>H401</f>
        <v>0</v>
      </c>
      <c r="T388" s="10"/>
      <c r="U388" s="10"/>
      <c r="V388" s="10"/>
    </row>
    <row r="389" spans="2:22" ht="18" customHeight="1">
      <c r="B389" s="29" t="s">
        <v>8</v>
      </c>
      <c r="C389" s="30"/>
      <c r="D389" s="31"/>
      <c r="E389" s="36"/>
      <c r="F389" s="36"/>
      <c r="G389" s="36"/>
      <c r="H389" s="36"/>
      <c r="J389" s="11" t="s">
        <v>95</v>
      </c>
      <c r="K389" s="11" t="s">
        <v>96</v>
      </c>
      <c r="L389" s="11" t="s">
        <v>97</v>
      </c>
      <c r="M389" s="10"/>
      <c r="N389" s="10"/>
      <c r="O389" s="10"/>
      <c r="P389" s="10"/>
      <c r="Q389" s="11" t="s">
        <v>95</v>
      </c>
      <c r="R389" s="11" t="s">
        <v>96</v>
      </c>
      <c r="S389" s="11" t="s">
        <v>97</v>
      </c>
      <c r="T389" s="10"/>
      <c r="U389" s="10"/>
      <c r="V389" s="10"/>
    </row>
    <row r="390" spans="2:22" ht="18" customHeight="1">
      <c r="B390" s="29" t="s">
        <v>11</v>
      </c>
      <c r="C390" s="30"/>
      <c r="D390" s="31"/>
      <c r="E390" s="36"/>
      <c r="F390" s="36"/>
      <c r="G390" s="36"/>
      <c r="H390" s="36"/>
      <c r="J390" s="12"/>
      <c r="K390" s="13">
        <f>E387</f>
        <v>0</v>
      </c>
      <c r="L390" s="14">
        <f>H387</f>
        <v>0</v>
      </c>
      <c r="M390" s="10"/>
      <c r="N390" s="10"/>
      <c r="O390" s="10"/>
      <c r="P390" s="10"/>
      <c r="Q390" s="12"/>
      <c r="R390" s="13">
        <f>E402</f>
        <v>0</v>
      </c>
      <c r="S390" s="14">
        <f>H402</f>
        <v>0</v>
      </c>
      <c r="T390" s="10"/>
      <c r="U390" s="10"/>
      <c r="V390" s="10"/>
    </row>
    <row r="391" spans="2:22" ht="18" customHeight="1">
      <c r="B391" s="29" t="s">
        <v>12</v>
      </c>
      <c r="C391" s="30"/>
      <c r="D391" s="31"/>
      <c r="E391" s="36"/>
      <c r="F391" s="36"/>
      <c r="G391" s="36"/>
      <c r="H391" s="36"/>
      <c r="J391" s="11" t="s">
        <v>98</v>
      </c>
      <c r="K391" s="11" t="s">
        <v>99</v>
      </c>
      <c r="L391" s="11" t="s">
        <v>100</v>
      </c>
      <c r="M391" s="10"/>
      <c r="N391" s="10"/>
      <c r="O391" s="10"/>
      <c r="P391" s="10"/>
      <c r="Q391" s="11" t="s">
        <v>98</v>
      </c>
      <c r="R391" s="11" t="s">
        <v>99</v>
      </c>
      <c r="S391" s="11" t="s">
        <v>100</v>
      </c>
      <c r="T391" s="10"/>
      <c r="U391" s="10"/>
      <c r="V391" s="10"/>
    </row>
    <row r="392" spans="2:22" ht="18" customHeight="1">
      <c r="B392" s="29" t="s">
        <v>13</v>
      </c>
      <c r="C392" s="30"/>
      <c r="D392" s="31"/>
      <c r="E392" s="36"/>
      <c r="F392" s="36"/>
      <c r="G392" s="36"/>
      <c r="H392" s="36"/>
      <c r="J392" s="12"/>
      <c r="K392" s="13">
        <f>E389</f>
        <v>0</v>
      </c>
      <c r="L392" s="14">
        <f>H389</f>
        <v>0</v>
      </c>
      <c r="M392" s="10"/>
      <c r="N392" s="10"/>
      <c r="O392" s="10"/>
      <c r="P392" s="10"/>
      <c r="Q392" s="12"/>
      <c r="R392" s="13">
        <f>E404</f>
        <v>0</v>
      </c>
      <c r="S392" s="14">
        <f>H404</f>
        <v>0</v>
      </c>
      <c r="T392" s="10"/>
      <c r="U392" s="10"/>
      <c r="V392" s="10"/>
    </row>
    <row r="393" spans="2:22" ht="18" customHeight="1">
      <c r="B393" s="29" t="s">
        <v>14</v>
      </c>
      <c r="C393" s="30"/>
      <c r="D393" s="31"/>
      <c r="E393" s="36"/>
      <c r="F393" s="36"/>
      <c r="G393" s="36"/>
      <c r="H393" s="36"/>
      <c r="J393" s="11" t="s">
        <v>101</v>
      </c>
      <c r="K393" s="11" t="s">
        <v>102</v>
      </c>
      <c r="L393" s="11" t="s">
        <v>103</v>
      </c>
      <c r="M393" s="10"/>
      <c r="N393" s="10"/>
      <c r="O393" s="10"/>
      <c r="P393" s="10"/>
      <c r="Q393" s="11" t="s">
        <v>101</v>
      </c>
      <c r="R393" s="11" t="s">
        <v>102</v>
      </c>
      <c r="S393" s="11" t="s">
        <v>103</v>
      </c>
      <c r="T393" s="10"/>
      <c r="U393" s="10"/>
      <c r="V393" s="10"/>
    </row>
    <row r="394" spans="2:22" ht="25.5">
      <c r="B394" s="29" t="s">
        <v>15</v>
      </c>
      <c r="C394" s="30"/>
      <c r="D394" s="31"/>
      <c r="E394" s="36"/>
      <c r="F394" s="36"/>
      <c r="G394" s="36"/>
      <c r="H394" s="36"/>
      <c r="J394" s="12"/>
      <c r="K394" s="13">
        <f>E390</f>
        <v>0</v>
      </c>
      <c r="L394" s="14">
        <f>H390</f>
        <v>0</v>
      </c>
      <c r="M394" s="10"/>
      <c r="N394" s="10"/>
      <c r="O394" s="10"/>
      <c r="P394" s="10"/>
      <c r="Q394" s="12"/>
      <c r="R394" s="13">
        <f>E405</f>
        <v>0</v>
      </c>
      <c r="S394" s="14">
        <f>H405</f>
        <v>0</v>
      </c>
      <c r="T394" s="10"/>
      <c r="U394" s="10"/>
      <c r="V394" s="10"/>
    </row>
    <row r="395" spans="2:22" ht="18" customHeight="1">
      <c r="B395" s="29" t="s">
        <v>53</v>
      </c>
      <c r="C395" s="30"/>
      <c r="D395" s="31"/>
      <c r="E395" s="36"/>
      <c r="F395" s="36"/>
      <c r="G395" s="36"/>
      <c r="H395" s="36"/>
      <c r="J395" s="11" t="s">
        <v>104</v>
      </c>
      <c r="K395" s="11" t="s">
        <v>105</v>
      </c>
      <c r="L395" s="11" t="s">
        <v>106</v>
      </c>
      <c r="M395" s="10"/>
      <c r="N395" s="10"/>
      <c r="O395" s="10"/>
      <c r="P395" s="10"/>
      <c r="Q395" s="11" t="s">
        <v>104</v>
      </c>
      <c r="R395" s="11" t="s">
        <v>105</v>
      </c>
      <c r="S395" s="11" t="s">
        <v>106</v>
      </c>
      <c r="T395" s="10"/>
      <c r="U395" s="10"/>
      <c r="V395" s="10"/>
    </row>
    <row r="396" spans="2:22" ht="18" customHeight="1">
      <c r="B396" s="29" t="s">
        <v>10</v>
      </c>
      <c r="C396" s="30"/>
      <c r="D396" s="31"/>
      <c r="E396" s="36"/>
      <c r="F396" s="36"/>
      <c r="G396" s="36"/>
      <c r="H396" s="36"/>
      <c r="J396" s="12"/>
      <c r="K396" s="13">
        <f>E391</f>
        <v>0</v>
      </c>
      <c r="L396" s="14">
        <f>H391</f>
        <v>0</v>
      </c>
      <c r="M396" s="10"/>
      <c r="N396" s="10"/>
      <c r="O396" s="10"/>
      <c r="P396" s="10"/>
      <c r="Q396" s="12"/>
      <c r="R396" s="13">
        <f>E406</f>
        <v>0</v>
      </c>
      <c r="S396" s="14">
        <f>H406</f>
        <v>0</v>
      </c>
      <c r="T396" s="10"/>
      <c r="U396" s="10"/>
      <c r="V396" s="10"/>
    </row>
    <row r="397" spans="2:22" ht="18" customHeight="1">
      <c r="B397" s="29" t="s">
        <v>8</v>
      </c>
      <c r="C397" s="30"/>
      <c r="D397" s="31"/>
      <c r="E397" s="36"/>
      <c r="F397" s="36"/>
      <c r="G397" s="36"/>
      <c r="H397" s="36"/>
      <c r="J397" s="11" t="s">
        <v>107</v>
      </c>
      <c r="K397" s="11" t="s">
        <v>108</v>
      </c>
      <c r="L397" s="11" t="s">
        <v>109</v>
      </c>
      <c r="M397" s="10"/>
      <c r="N397" s="10"/>
      <c r="O397" s="10"/>
      <c r="P397" s="10"/>
      <c r="Q397" s="11" t="s">
        <v>107</v>
      </c>
      <c r="R397" s="11" t="s">
        <v>108</v>
      </c>
      <c r="S397" s="11" t="s">
        <v>109</v>
      </c>
      <c r="T397" s="10"/>
      <c r="U397" s="10"/>
      <c r="V397" s="10"/>
    </row>
    <row r="398" spans="2:22" ht="18" customHeight="1">
      <c r="B398" s="29" t="s">
        <v>11</v>
      </c>
      <c r="C398" s="30"/>
      <c r="D398" s="31"/>
      <c r="E398" s="36"/>
      <c r="F398" s="36"/>
      <c r="G398" s="36"/>
      <c r="H398" s="36"/>
      <c r="J398" s="12"/>
      <c r="K398" s="13">
        <f>E392</f>
        <v>0</v>
      </c>
      <c r="L398" s="14">
        <f>H392</f>
        <v>0</v>
      </c>
      <c r="M398" s="10"/>
      <c r="N398" s="10"/>
      <c r="O398" s="10"/>
      <c r="Q398" s="12"/>
      <c r="R398" s="13">
        <f>E407</f>
        <v>0</v>
      </c>
      <c r="S398" s="14">
        <f>H407</f>
        <v>0</v>
      </c>
      <c r="T398" s="10"/>
      <c r="U398" s="10"/>
      <c r="V398" s="10"/>
    </row>
    <row r="399" spans="2:22" ht="18" customHeight="1">
      <c r="B399" s="29" t="s">
        <v>12</v>
      </c>
      <c r="C399" s="30"/>
      <c r="D399" s="31"/>
      <c r="E399" s="36"/>
      <c r="F399" s="36"/>
      <c r="G399" s="36"/>
      <c r="H399" s="36"/>
      <c r="J399" s="11" t="s">
        <v>104</v>
      </c>
      <c r="K399" s="11" t="s">
        <v>110</v>
      </c>
      <c r="L399" s="11" t="s">
        <v>111</v>
      </c>
      <c r="Q399" s="11" t="s">
        <v>104</v>
      </c>
      <c r="R399" s="11" t="s">
        <v>110</v>
      </c>
      <c r="S399" s="11" t="s">
        <v>111</v>
      </c>
    </row>
    <row r="400" spans="2:22" ht="18" customHeight="1">
      <c r="B400" s="29" t="s">
        <v>13</v>
      </c>
      <c r="C400" s="30"/>
      <c r="D400" s="31"/>
      <c r="E400" s="36"/>
      <c r="F400" s="36"/>
      <c r="G400" s="36"/>
      <c r="H400" s="36"/>
      <c r="J400" s="12"/>
      <c r="K400" s="13">
        <f>E393</f>
        <v>0</v>
      </c>
      <c r="L400" s="14">
        <f>H393</f>
        <v>0</v>
      </c>
      <c r="Q400" s="12"/>
      <c r="R400" s="13">
        <f>E408</f>
        <v>0</v>
      </c>
      <c r="S400" s="14">
        <f>H408</f>
        <v>0</v>
      </c>
    </row>
    <row r="401" spans="2:19" ht="18" customHeight="1">
      <c r="B401" s="29" t="s">
        <v>14</v>
      </c>
      <c r="C401" s="30"/>
      <c r="D401" s="31"/>
      <c r="E401" s="36"/>
      <c r="F401" s="36"/>
      <c r="G401" s="36"/>
      <c r="H401" s="36"/>
      <c r="J401" s="11" t="s">
        <v>107</v>
      </c>
      <c r="K401" s="11" t="s">
        <v>112</v>
      </c>
      <c r="L401" s="11" t="s">
        <v>113</v>
      </c>
      <c r="Q401" s="11" t="s">
        <v>107</v>
      </c>
      <c r="R401" s="11" t="s">
        <v>112</v>
      </c>
      <c r="S401" s="11" t="s">
        <v>113</v>
      </c>
    </row>
    <row r="402" spans="2:19" ht="25.5">
      <c r="B402" s="29" t="s">
        <v>15</v>
      </c>
      <c r="C402" s="30"/>
      <c r="D402" s="31"/>
      <c r="E402" s="36"/>
      <c r="F402" s="36"/>
      <c r="G402" s="36"/>
      <c r="H402" s="36"/>
      <c r="J402" s="12"/>
      <c r="K402" s="13">
        <f>E394</f>
        <v>0</v>
      </c>
      <c r="L402" s="14">
        <f>H394</f>
        <v>0</v>
      </c>
      <c r="Q402" s="12"/>
      <c r="R402" s="13">
        <f>E409</f>
        <v>0</v>
      </c>
      <c r="S402" s="14">
        <f>H409</f>
        <v>0</v>
      </c>
    </row>
    <row r="403" spans="2:19" ht="18" customHeight="1">
      <c r="B403" s="29" t="s">
        <v>16</v>
      </c>
      <c r="C403" s="30"/>
      <c r="D403" s="31"/>
      <c r="E403" s="36"/>
      <c r="F403" s="36"/>
      <c r="G403" s="36"/>
      <c r="H403" s="36"/>
    </row>
    <row r="404" spans="2:19" ht="18" customHeight="1">
      <c r="B404" s="29" t="s">
        <v>8</v>
      </c>
      <c r="C404" s="30"/>
      <c r="D404" s="31"/>
      <c r="E404" s="36"/>
      <c r="F404" s="36"/>
      <c r="G404" s="36"/>
      <c r="H404" s="36"/>
    </row>
    <row r="405" spans="2:19" ht="18" customHeight="1">
      <c r="B405" s="29" t="s">
        <v>11</v>
      </c>
      <c r="C405" s="30"/>
      <c r="D405" s="31"/>
      <c r="E405" s="36"/>
      <c r="F405" s="36"/>
      <c r="G405" s="36"/>
      <c r="H405" s="36"/>
    </row>
    <row r="406" spans="2:19" ht="15.6" customHeight="1">
      <c r="B406" s="29" t="s">
        <v>12</v>
      </c>
      <c r="C406" s="30"/>
      <c r="D406" s="31"/>
      <c r="E406" s="36"/>
      <c r="F406" s="36"/>
      <c r="G406" s="36"/>
      <c r="H406" s="36"/>
    </row>
    <row r="407" spans="2:19" ht="18" customHeight="1">
      <c r="B407" s="29" t="s">
        <v>13</v>
      </c>
      <c r="C407" s="30"/>
      <c r="D407" s="31"/>
      <c r="E407" s="36"/>
      <c r="F407" s="36"/>
      <c r="G407" s="36"/>
      <c r="H407" s="36"/>
    </row>
    <row r="408" spans="2:19" ht="15.6" customHeight="1">
      <c r="B408" s="29" t="s">
        <v>14</v>
      </c>
      <c r="C408" s="30"/>
      <c r="D408" s="31"/>
      <c r="E408" s="36"/>
      <c r="F408" s="36"/>
      <c r="G408" s="36"/>
      <c r="H408" s="36"/>
    </row>
    <row r="409" spans="2:19" ht="25.5">
      <c r="B409" s="29" t="s">
        <v>15</v>
      </c>
      <c r="C409" s="30"/>
      <c r="D409" s="31"/>
      <c r="E409" s="36"/>
      <c r="F409" s="36"/>
      <c r="G409" s="36"/>
      <c r="H409" s="36"/>
    </row>
    <row r="410" spans="2:19" ht="13.9" customHeight="1"/>
    <row r="411" spans="2:19" ht="13.9" customHeight="1"/>
    <row r="412" spans="2:19" ht="13.9" customHeight="1"/>
    <row r="413" spans="2:19" ht="13.9" customHeight="1"/>
    <row r="414" spans="2:19" ht="13.9" customHeight="1"/>
    <row r="415" spans="2:19" ht="13.9" customHeight="1"/>
    <row r="418" spans="1:22">
      <c r="A418" s="2">
        <v>2011</v>
      </c>
      <c r="J418" s="35" t="s">
        <v>54</v>
      </c>
      <c r="K418" s="25"/>
      <c r="L418" s="25"/>
      <c r="M418" s="25"/>
      <c r="N418" s="25"/>
      <c r="O418" s="25"/>
      <c r="P418" s="25"/>
      <c r="Q418" s="35" t="s">
        <v>55</v>
      </c>
      <c r="R418" s="35"/>
      <c r="S418" s="35"/>
      <c r="T418" s="35"/>
      <c r="U418" s="35"/>
      <c r="V418" s="35"/>
    </row>
    <row r="419" spans="1:22" ht="15.75">
      <c r="B419" s="29" t="s">
        <v>7</v>
      </c>
      <c r="C419" s="30"/>
      <c r="D419" s="31"/>
      <c r="E419" s="36"/>
      <c r="F419" s="36"/>
      <c r="G419" s="36"/>
      <c r="H419" s="36"/>
      <c r="J419" s="11" t="s">
        <v>78</v>
      </c>
      <c r="K419" s="11" t="s">
        <v>79</v>
      </c>
      <c r="L419" s="11" t="s">
        <v>80</v>
      </c>
      <c r="M419" s="10"/>
      <c r="N419" s="10" t="s">
        <v>81</v>
      </c>
      <c r="O419" s="11" t="s">
        <v>82</v>
      </c>
      <c r="P419" s="16"/>
      <c r="Q419" s="11" t="s">
        <v>78</v>
      </c>
      <c r="R419" s="11" t="s">
        <v>79</v>
      </c>
      <c r="S419" s="11" t="s">
        <v>80</v>
      </c>
      <c r="T419" s="10"/>
      <c r="U419" s="10" t="s">
        <v>81</v>
      </c>
      <c r="V419" s="11" t="s">
        <v>82</v>
      </c>
    </row>
    <row r="420" spans="1:22" ht="76.5">
      <c r="B420" s="29" t="s">
        <v>9</v>
      </c>
      <c r="C420" s="30"/>
      <c r="D420" s="31"/>
      <c r="E420" s="36"/>
      <c r="F420" s="36"/>
      <c r="G420" s="36"/>
      <c r="H420" s="36"/>
      <c r="J420" s="12"/>
      <c r="K420" s="13">
        <f>E422</f>
        <v>0</v>
      </c>
      <c r="L420" s="14">
        <f>H422</f>
        <v>0</v>
      </c>
      <c r="M420" s="15"/>
      <c r="N420" s="16">
        <f>K420+K422+K424+K426+K428+K430+K432+K434+K436+K438+K440+K442</f>
        <v>0</v>
      </c>
      <c r="O420" s="16">
        <f>SQRT(((L420)^2)+((L422)^2)+((L424)^2)+((L426)^2)+((L428)^2)+((L430)^2)+((L432)^2)+((L434)^2)+((L436)^2)+((L438)^2)+((L440)^2)+((L442)^2))</f>
        <v>0</v>
      </c>
      <c r="P420" s="10"/>
      <c r="Q420" s="12"/>
      <c r="R420" s="13">
        <f>E437</f>
        <v>0</v>
      </c>
      <c r="S420" s="14">
        <f>H437</f>
        <v>0</v>
      </c>
      <c r="T420" s="15"/>
      <c r="U420" s="16">
        <f>R420+R422+R424+R426+R428+R430+R432+R434+R436+R438+R440+R442</f>
        <v>0</v>
      </c>
      <c r="V420" s="16">
        <f>SQRT(((S420)^2)+((S422)^2)+((S424)^2)+((S426)^2)+((S428)^2)+((S430)^2)+((S432)^2)+((S434)^2)+((S436)^2)+((S438)^2)+((S440)^2)+((S442)^2))</f>
        <v>0</v>
      </c>
    </row>
    <row r="421" spans="1:22" ht="15.75">
      <c r="B421" s="29" t="s">
        <v>10</v>
      </c>
      <c r="C421" s="30"/>
      <c r="D421" s="31"/>
      <c r="E421" s="36"/>
      <c r="F421" s="36"/>
      <c r="G421" s="36"/>
      <c r="H421" s="36"/>
      <c r="J421" s="11" t="s">
        <v>83</v>
      </c>
      <c r="K421" s="11" t="s">
        <v>84</v>
      </c>
      <c r="L421" s="11" t="s">
        <v>85</v>
      </c>
      <c r="M421" s="10"/>
      <c r="N421" s="10"/>
      <c r="O421" s="10"/>
      <c r="P421" s="10"/>
      <c r="Q421" s="11" t="s">
        <v>83</v>
      </c>
      <c r="R421" s="11" t="s">
        <v>84</v>
      </c>
      <c r="S421" s="11" t="s">
        <v>85</v>
      </c>
      <c r="T421" s="10"/>
      <c r="U421" s="10"/>
      <c r="V421" s="10"/>
    </row>
    <row r="422" spans="1:22" ht="25.5">
      <c r="B422" s="29" t="s">
        <v>8</v>
      </c>
      <c r="C422" s="30"/>
      <c r="D422" s="31"/>
      <c r="E422" s="36"/>
      <c r="F422" s="36"/>
      <c r="G422" s="36"/>
      <c r="H422" s="36"/>
      <c r="J422" s="12"/>
      <c r="K422" s="13">
        <f>E423</f>
        <v>0</v>
      </c>
      <c r="L422" s="14">
        <f>H423</f>
        <v>0</v>
      </c>
      <c r="M422" s="10"/>
      <c r="N422" s="10"/>
      <c r="O422" s="10"/>
      <c r="P422" s="10"/>
      <c r="Q422" s="12"/>
      <c r="R422" s="13">
        <f>E438</f>
        <v>0</v>
      </c>
      <c r="S422" s="14">
        <f>H438</f>
        <v>0</v>
      </c>
      <c r="T422" s="10"/>
      <c r="U422" s="10"/>
      <c r="V422" s="10"/>
    </row>
    <row r="423" spans="1:22" ht="25.5">
      <c r="B423" s="29" t="s">
        <v>11</v>
      </c>
      <c r="C423" s="30"/>
      <c r="D423" s="31"/>
      <c r="E423" s="36"/>
      <c r="F423" s="36"/>
      <c r="G423" s="36"/>
      <c r="H423" s="36"/>
      <c r="J423" s="11" t="s">
        <v>86</v>
      </c>
      <c r="K423" s="11" t="s">
        <v>87</v>
      </c>
      <c r="L423" s="11" t="s">
        <v>88</v>
      </c>
      <c r="M423" s="10"/>
      <c r="N423" s="10"/>
      <c r="O423" s="10"/>
      <c r="P423" s="10"/>
      <c r="Q423" s="11" t="s">
        <v>86</v>
      </c>
      <c r="R423" s="11" t="s">
        <v>87</v>
      </c>
      <c r="S423" s="11" t="s">
        <v>88</v>
      </c>
      <c r="T423" s="10"/>
      <c r="U423" s="10"/>
      <c r="V423" s="10"/>
    </row>
    <row r="424" spans="1:22" ht="25.5">
      <c r="B424" s="29" t="s">
        <v>12</v>
      </c>
      <c r="C424" s="30"/>
      <c r="D424" s="31"/>
      <c r="E424" s="36"/>
      <c r="F424" s="36"/>
      <c r="G424" s="36"/>
      <c r="H424" s="36"/>
      <c r="J424" s="12"/>
      <c r="K424" s="13">
        <f>E424</f>
        <v>0</v>
      </c>
      <c r="L424" s="14">
        <f>H424</f>
        <v>0</v>
      </c>
      <c r="M424" s="10"/>
      <c r="N424" s="10"/>
      <c r="O424" s="10"/>
      <c r="P424" s="10"/>
      <c r="Q424" s="12"/>
      <c r="R424" s="13">
        <f>E439</f>
        <v>0</v>
      </c>
      <c r="S424" s="14">
        <f>H439</f>
        <v>0</v>
      </c>
      <c r="T424" s="10"/>
      <c r="U424" s="10"/>
      <c r="V424" s="10"/>
    </row>
    <row r="425" spans="1:22" ht="25.5">
      <c r="B425" s="29" t="s">
        <v>13</v>
      </c>
      <c r="C425" s="30"/>
      <c r="D425" s="31"/>
      <c r="E425" s="36"/>
      <c r="F425" s="36"/>
      <c r="G425" s="36"/>
      <c r="H425" s="36"/>
      <c r="J425" s="11" t="s">
        <v>89</v>
      </c>
      <c r="K425" s="11" t="s">
        <v>90</v>
      </c>
      <c r="L425" s="11" t="s">
        <v>91</v>
      </c>
      <c r="M425" s="10"/>
      <c r="N425" s="10"/>
      <c r="O425" s="10"/>
      <c r="P425" s="10"/>
      <c r="Q425" s="11" t="s">
        <v>89</v>
      </c>
      <c r="R425" s="11" t="s">
        <v>90</v>
      </c>
      <c r="S425" s="11" t="s">
        <v>91</v>
      </c>
      <c r="T425" s="10"/>
      <c r="U425" s="10"/>
      <c r="V425" s="10"/>
    </row>
    <row r="426" spans="1:22" ht="25.5">
      <c r="B426" s="29" t="s">
        <v>14</v>
      </c>
      <c r="C426" s="30"/>
      <c r="D426" s="31"/>
      <c r="E426" s="36"/>
      <c r="F426" s="36"/>
      <c r="G426" s="36"/>
      <c r="H426" s="36"/>
      <c r="J426" s="12"/>
      <c r="K426" s="13">
        <f>E425</f>
        <v>0</v>
      </c>
      <c r="L426" s="14">
        <f>H425</f>
        <v>0</v>
      </c>
      <c r="M426" s="10"/>
      <c r="N426" s="10"/>
      <c r="O426" s="10"/>
      <c r="P426" s="10"/>
      <c r="Q426" s="12"/>
      <c r="R426" s="13">
        <f>E440</f>
        <v>0</v>
      </c>
      <c r="S426" s="14">
        <f>H440</f>
        <v>0</v>
      </c>
      <c r="T426" s="10"/>
      <c r="U426" s="10"/>
      <c r="V426" s="10"/>
    </row>
    <row r="427" spans="1:22" ht="25.5">
      <c r="B427" s="29" t="s">
        <v>15</v>
      </c>
      <c r="C427" s="30"/>
      <c r="D427" s="31"/>
      <c r="E427" s="36"/>
      <c r="F427" s="36"/>
      <c r="G427" s="36"/>
      <c r="H427" s="36"/>
      <c r="J427" s="11" t="s">
        <v>92</v>
      </c>
      <c r="K427" s="11" t="s">
        <v>93</v>
      </c>
      <c r="L427" s="11" t="s">
        <v>94</v>
      </c>
      <c r="M427" s="10"/>
      <c r="N427" s="10"/>
      <c r="O427" s="10"/>
      <c r="P427" s="10"/>
      <c r="Q427" s="11" t="s">
        <v>92</v>
      </c>
      <c r="R427" s="11" t="s">
        <v>93</v>
      </c>
      <c r="S427" s="11" t="s">
        <v>94</v>
      </c>
      <c r="T427" s="10"/>
      <c r="U427" s="10"/>
      <c r="V427" s="10"/>
    </row>
    <row r="428" spans="1:22" ht="15.75">
      <c r="B428" s="29" t="s">
        <v>16</v>
      </c>
      <c r="C428" s="30"/>
      <c r="D428" s="31"/>
      <c r="E428" s="36"/>
      <c r="F428" s="36"/>
      <c r="G428" s="36"/>
      <c r="H428" s="36"/>
      <c r="J428" s="12"/>
      <c r="K428" s="13">
        <f>E426</f>
        <v>0</v>
      </c>
      <c r="L428" s="14">
        <f>H426</f>
        <v>0</v>
      </c>
      <c r="M428" s="10"/>
      <c r="N428" s="10"/>
      <c r="O428" s="10"/>
      <c r="P428" s="10"/>
      <c r="Q428" s="12"/>
      <c r="R428" s="13">
        <f>E441</f>
        <v>0</v>
      </c>
      <c r="S428" s="14">
        <f>H441</f>
        <v>0</v>
      </c>
      <c r="T428" s="10"/>
      <c r="U428" s="10"/>
      <c r="V428" s="10"/>
    </row>
    <row r="429" spans="1:22" ht="25.5">
      <c r="B429" s="29" t="s">
        <v>8</v>
      </c>
      <c r="C429" s="30"/>
      <c r="D429" s="31"/>
      <c r="E429" s="36"/>
      <c r="F429" s="36"/>
      <c r="G429" s="36"/>
      <c r="H429" s="36"/>
      <c r="J429" s="11" t="s">
        <v>95</v>
      </c>
      <c r="K429" s="11" t="s">
        <v>96</v>
      </c>
      <c r="L429" s="11" t="s">
        <v>97</v>
      </c>
      <c r="M429" s="10"/>
      <c r="N429" s="10"/>
      <c r="O429" s="10"/>
      <c r="P429" s="10"/>
      <c r="Q429" s="11" t="s">
        <v>95</v>
      </c>
      <c r="R429" s="11" t="s">
        <v>96</v>
      </c>
      <c r="S429" s="11" t="s">
        <v>97</v>
      </c>
      <c r="T429" s="10"/>
      <c r="U429" s="10"/>
      <c r="V429" s="10"/>
    </row>
    <row r="430" spans="1:22" ht="25.5">
      <c r="B430" s="29" t="s">
        <v>11</v>
      </c>
      <c r="C430" s="30"/>
      <c r="D430" s="31"/>
      <c r="E430" s="36"/>
      <c r="F430" s="36"/>
      <c r="G430" s="36"/>
      <c r="H430" s="36"/>
      <c r="J430" s="12"/>
      <c r="K430" s="13">
        <f>E427</f>
        <v>0</v>
      </c>
      <c r="L430" s="14">
        <f>H427</f>
        <v>0</v>
      </c>
      <c r="M430" s="10"/>
      <c r="N430" s="10"/>
      <c r="O430" s="10"/>
      <c r="P430" s="10"/>
      <c r="Q430" s="12"/>
      <c r="R430" s="13">
        <f>E442</f>
        <v>0</v>
      </c>
      <c r="S430" s="14">
        <f>H442</f>
        <v>0</v>
      </c>
      <c r="T430" s="10"/>
      <c r="U430" s="10"/>
      <c r="V430" s="10"/>
    </row>
    <row r="431" spans="1:22" ht="25.5">
      <c r="B431" s="29" t="s">
        <v>12</v>
      </c>
      <c r="C431" s="30"/>
      <c r="D431" s="31"/>
      <c r="E431" s="36"/>
      <c r="F431" s="36"/>
      <c r="G431" s="36"/>
      <c r="H431" s="36"/>
      <c r="J431" s="11" t="s">
        <v>98</v>
      </c>
      <c r="K431" s="11" t="s">
        <v>99</v>
      </c>
      <c r="L431" s="11" t="s">
        <v>100</v>
      </c>
      <c r="M431" s="10"/>
      <c r="N431" s="10"/>
      <c r="O431" s="10"/>
      <c r="P431" s="10"/>
      <c r="Q431" s="11" t="s">
        <v>98</v>
      </c>
      <c r="R431" s="11" t="s">
        <v>99</v>
      </c>
      <c r="S431" s="11" t="s">
        <v>100</v>
      </c>
      <c r="T431" s="10"/>
      <c r="U431" s="10"/>
      <c r="V431" s="10"/>
    </row>
    <row r="432" spans="1:22" ht="25.5">
      <c r="B432" s="29" t="s">
        <v>13</v>
      </c>
      <c r="C432" s="30"/>
      <c r="D432" s="31"/>
      <c r="E432" s="36"/>
      <c r="F432" s="36"/>
      <c r="G432" s="36"/>
      <c r="H432" s="36"/>
      <c r="J432" s="12"/>
      <c r="K432" s="13">
        <f>E429</f>
        <v>0</v>
      </c>
      <c r="L432" s="14">
        <f>H429</f>
        <v>0</v>
      </c>
      <c r="M432" s="10"/>
      <c r="N432" s="10"/>
      <c r="O432" s="10"/>
      <c r="P432" s="10"/>
      <c r="Q432" s="12"/>
      <c r="R432" s="13">
        <f>E444</f>
        <v>0</v>
      </c>
      <c r="S432" s="14">
        <f>H444</f>
        <v>0</v>
      </c>
      <c r="T432" s="10"/>
      <c r="U432" s="10"/>
      <c r="V432" s="10"/>
    </row>
    <row r="433" spans="2:22" ht="25.5">
      <c r="B433" s="29" t="s">
        <v>14</v>
      </c>
      <c r="C433" s="30"/>
      <c r="D433" s="31"/>
      <c r="E433" s="36"/>
      <c r="F433" s="36"/>
      <c r="G433" s="36"/>
      <c r="H433" s="36"/>
      <c r="J433" s="11" t="s">
        <v>101</v>
      </c>
      <c r="K433" s="11" t="s">
        <v>102</v>
      </c>
      <c r="L433" s="11" t="s">
        <v>103</v>
      </c>
      <c r="M433" s="10"/>
      <c r="N433" s="10"/>
      <c r="O433" s="10"/>
      <c r="P433" s="10"/>
      <c r="Q433" s="11" t="s">
        <v>101</v>
      </c>
      <c r="R433" s="11" t="s">
        <v>102</v>
      </c>
      <c r="S433" s="11" t="s">
        <v>103</v>
      </c>
      <c r="T433" s="10"/>
      <c r="U433" s="10"/>
      <c r="V433" s="10"/>
    </row>
    <row r="434" spans="2:22" ht="25.5">
      <c r="B434" s="29" t="s">
        <v>15</v>
      </c>
      <c r="C434" s="30"/>
      <c r="D434" s="31"/>
      <c r="E434" s="36"/>
      <c r="F434" s="36"/>
      <c r="G434" s="36"/>
      <c r="H434" s="36"/>
      <c r="J434" s="12"/>
      <c r="K434" s="13">
        <f>E430</f>
        <v>0</v>
      </c>
      <c r="L434" s="14">
        <f>H430</f>
        <v>0</v>
      </c>
      <c r="M434" s="10"/>
      <c r="N434" s="10"/>
      <c r="O434" s="10"/>
      <c r="P434" s="10"/>
      <c r="Q434" s="12"/>
      <c r="R434" s="13">
        <f>E445</f>
        <v>0</v>
      </c>
      <c r="S434" s="14">
        <f>H445</f>
        <v>0</v>
      </c>
      <c r="T434" s="10"/>
      <c r="U434" s="10"/>
      <c r="V434" s="10"/>
    </row>
    <row r="435" spans="2:22" ht="76.5">
      <c r="B435" s="29" t="s">
        <v>53</v>
      </c>
      <c r="C435" s="30"/>
      <c r="D435" s="31"/>
      <c r="E435" s="36"/>
      <c r="F435" s="36"/>
      <c r="G435" s="36"/>
      <c r="H435" s="36"/>
      <c r="J435" s="11" t="s">
        <v>104</v>
      </c>
      <c r="K435" s="11" t="s">
        <v>105</v>
      </c>
      <c r="L435" s="11" t="s">
        <v>106</v>
      </c>
      <c r="M435" s="10"/>
      <c r="N435" s="10"/>
      <c r="O435" s="10"/>
      <c r="P435" s="10"/>
      <c r="Q435" s="11" t="s">
        <v>104</v>
      </c>
      <c r="R435" s="11" t="s">
        <v>105</v>
      </c>
      <c r="S435" s="11" t="s">
        <v>106</v>
      </c>
      <c r="T435" s="10"/>
      <c r="U435" s="10"/>
      <c r="V435" s="10"/>
    </row>
    <row r="436" spans="2:22" ht="15.75">
      <c r="B436" s="29" t="s">
        <v>10</v>
      </c>
      <c r="C436" s="30"/>
      <c r="D436" s="31"/>
      <c r="E436" s="36"/>
      <c r="F436" s="36"/>
      <c r="G436" s="36"/>
      <c r="H436" s="36"/>
      <c r="J436" s="12"/>
      <c r="K436" s="13">
        <f>E431</f>
        <v>0</v>
      </c>
      <c r="L436" s="14">
        <f>H431</f>
        <v>0</v>
      </c>
      <c r="M436" s="10"/>
      <c r="N436" s="10"/>
      <c r="O436" s="10"/>
      <c r="P436" s="10"/>
      <c r="Q436" s="12"/>
      <c r="R436" s="13">
        <f>E446</f>
        <v>0</v>
      </c>
      <c r="S436" s="14">
        <f>H446</f>
        <v>0</v>
      </c>
      <c r="T436" s="10"/>
      <c r="U436" s="10"/>
      <c r="V436" s="10"/>
    </row>
    <row r="437" spans="2:22" ht="25.5">
      <c r="B437" s="29" t="s">
        <v>8</v>
      </c>
      <c r="C437" s="30"/>
      <c r="D437" s="31"/>
      <c r="E437" s="36"/>
      <c r="F437" s="36"/>
      <c r="G437" s="36"/>
      <c r="H437" s="36"/>
      <c r="J437" s="11" t="s">
        <v>107</v>
      </c>
      <c r="K437" s="11" t="s">
        <v>108</v>
      </c>
      <c r="L437" s="11" t="s">
        <v>109</v>
      </c>
      <c r="M437" s="10"/>
      <c r="N437" s="10"/>
      <c r="O437" s="10"/>
      <c r="P437" s="10"/>
      <c r="Q437" s="11" t="s">
        <v>107</v>
      </c>
      <c r="R437" s="11" t="s">
        <v>108</v>
      </c>
      <c r="S437" s="11" t="s">
        <v>109</v>
      </c>
      <c r="T437" s="10"/>
      <c r="U437" s="10"/>
      <c r="V437" s="10"/>
    </row>
    <row r="438" spans="2:22" ht="25.5">
      <c r="B438" s="29" t="s">
        <v>11</v>
      </c>
      <c r="C438" s="30"/>
      <c r="D438" s="31"/>
      <c r="E438" s="36"/>
      <c r="F438" s="36"/>
      <c r="G438" s="36"/>
      <c r="H438" s="36"/>
      <c r="J438" s="12"/>
      <c r="K438" s="13">
        <f>E432</f>
        <v>0</v>
      </c>
      <c r="L438" s="14">
        <f>H432</f>
        <v>0</v>
      </c>
      <c r="M438" s="10"/>
      <c r="N438" s="10"/>
      <c r="O438" s="10"/>
      <c r="Q438" s="12"/>
      <c r="R438" s="13">
        <f>E447</f>
        <v>0</v>
      </c>
      <c r="S438" s="14">
        <f>H447</f>
        <v>0</v>
      </c>
      <c r="T438" s="10"/>
      <c r="U438" s="10"/>
      <c r="V438" s="10"/>
    </row>
    <row r="439" spans="2:22" ht="25.5">
      <c r="B439" s="29" t="s">
        <v>12</v>
      </c>
      <c r="C439" s="30"/>
      <c r="D439" s="31"/>
      <c r="E439" s="36"/>
      <c r="F439" s="36"/>
      <c r="G439" s="36"/>
      <c r="H439" s="36"/>
      <c r="J439" s="11" t="s">
        <v>104</v>
      </c>
      <c r="K439" s="11" t="s">
        <v>110</v>
      </c>
      <c r="L439" s="11" t="s">
        <v>111</v>
      </c>
      <c r="Q439" s="11" t="s">
        <v>104</v>
      </c>
      <c r="R439" s="11" t="s">
        <v>110</v>
      </c>
      <c r="S439" s="11" t="s">
        <v>111</v>
      </c>
    </row>
    <row r="440" spans="2:22" ht="25.5">
      <c r="B440" s="29" t="s">
        <v>13</v>
      </c>
      <c r="C440" s="30"/>
      <c r="D440" s="31"/>
      <c r="E440" s="36"/>
      <c r="F440" s="36"/>
      <c r="G440" s="36"/>
      <c r="H440" s="36"/>
      <c r="J440" s="12"/>
      <c r="K440" s="13">
        <f>E433</f>
        <v>0</v>
      </c>
      <c r="L440" s="14">
        <f>H433</f>
        <v>0</v>
      </c>
      <c r="Q440" s="12"/>
      <c r="R440" s="13">
        <f>E448</f>
        <v>0</v>
      </c>
      <c r="S440" s="14">
        <f>H448</f>
        <v>0</v>
      </c>
    </row>
    <row r="441" spans="2:22" ht="25.5">
      <c r="B441" s="29" t="s">
        <v>14</v>
      </c>
      <c r="C441" s="30"/>
      <c r="D441" s="31"/>
      <c r="E441" s="36"/>
      <c r="F441" s="36"/>
      <c r="G441" s="36"/>
      <c r="H441" s="36"/>
      <c r="J441" s="11" t="s">
        <v>107</v>
      </c>
      <c r="K441" s="11" t="s">
        <v>112</v>
      </c>
      <c r="L441" s="11" t="s">
        <v>113</v>
      </c>
      <c r="Q441" s="11" t="s">
        <v>107</v>
      </c>
      <c r="R441" s="11" t="s">
        <v>112</v>
      </c>
      <c r="S441" s="11" t="s">
        <v>113</v>
      </c>
    </row>
    <row r="442" spans="2:22" ht="25.5">
      <c r="B442" s="29" t="s">
        <v>15</v>
      </c>
      <c r="C442" s="30"/>
      <c r="D442" s="31"/>
      <c r="E442" s="36"/>
      <c r="F442" s="36"/>
      <c r="G442" s="36"/>
      <c r="H442" s="36"/>
      <c r="J442" s="12"/>
      <c r="K442" s="13">
        <f>E434</f>
        <v>0</v>
      </c>
      <c r="L442" s="14">
        <f>H434</f>
        <v>0</v>
      </c>
      <c r="Q442" s="12"/>
      <c r="R442" s="13">
        <f>E449</f>
        <v>0</v>
      </c>
      <c r="S442" s="14">
        <f>H449</f>
        <v>0</v>
      </c>
    </row>
    <row r="443" spans="2:22">
      <c r="B443" s="29" t="s">
        <v>16</v>
      </c>
      <c r="C443" s="30"/>
      <c r="D443" s="31"/>
      <c r="E443" s="36"/>
      <c r="F443" s="36"/>
      <c r="G443" s="36"/>
      <c r="H443" s="36"/>
    </row>
    <row r="444" spans="2:22" ht="25.5">
      <c r="B444" s="29" t="s">
        <v>8</v>
      </c>
      <c r="C444" s="30"/>
      <c r="D444" s="31"/>
      <c r="E444" s="36"/>
      <c r="F444" s="36"/>
      <c r="G444" s="36"/>
      <c r="H444" s="36"/>
    </row>
    <row r="445" spans="2:22" ht="25.5">
      <c r="B445" s="29" t="s">
        <v>11</v>
      </c>
      <c r="C445" s="30"/>
      <c r="D445" s="31"/>
      <c r="E445" s="36"/>
      <c r="F445" s="36"/>
      <c r="G445" s="36"/>
      <c r="H445" s="36"/>
    </row>
    <row r="446" spans="2:22" ht="25.5">
      <c r="B446" s="29" t="s">
        <v>12</v>
      </c>
      <c r="C446" s="30"/>
      <c r="D446" s="31"/>
      <c r="E446" s="36"/>
      <c r="F446" s="36"/>
      <c r="G446" s="36"/>
      <c r="H446" s="36"/>
    </row>
    <row r="447" spans="2:22" ht="25.5">
      <c r="B447" s="29" t="s">
        <v>13</v>
      </c>
      <c r="C447" s="30"/>
      <c r="D447" s="31"/>
      <c r="E447" s="36"/>
      <c r="F447" s="36"/>
      <c r="G447" s="36"/>
      <c r="H447" s="36"/>
    </row>
    <row r="448" spans="2:22" ht="25.5">
      <c r="B448" s="29" t="s">
        <v>14</v>
      </c>
      <c r="C448" s="30"/>
      <c r="D448" s="31"/>
      <c r="E448" s="36"/>
      <c r="F448" s="36"/>
      <c r="G448" s="36"/>
      <c r="H448" s="36"/>
    </row>
    <row r="449" spans="2:8" ht="25.5">
      <c r="B449" s="29" t="s">
        <v>15</v>
      </c>
      <c r="C449" s="30"/>
      <c r="D449" s="31"/>
      <c r="E449" s="36"/>
      <c r="F449" s="36"/>
      <c r="G449" s="36"/>
      <c r="H449" s="36"/>
    </row>
  </sheetData>
  <mergeCells count="256">
    <mergeCell ref="B66:D66"/>
    <mergeCell ref="E66:G66"/>
    <mergeCell ref="B67:D67"/>
    <mergeCell ref="E67:G67"/>
    <mergeCell ref="B61:D61"/>
    <mergeCell ref="E61:G61"/>
    <mergeCell ref="B62:D62"/>
    <mergeCell ref="E62:G62"/>
    <mergeCell ref="B63:D63"/>
    <mergeCell ref="E63:G63"/>
    <mergeCell ref="B64:D64"/>
    <mergeCell ref="E64:G64"/>
    <mergeCell ref="B65:D65"/>
    <mergeCell ref="E65:G65"/>
    <mergeCell ref="B56:D56"/>
    <mergeCell ref="E56:G56"/>
    <mergeCell ref="B57:D57"/>
    <mergeCell ref="E57:G57"/>
    <mergeCell ref="B58:D58"/>
    <mergeCell ref="E58:G58"/>
    <mergeCell ref="B59:D59"/>
    <mergeCell ref="E59:G59"/>
    <mergeCell ref="B60:D60"/>
    <mergeCell ref="E60:G60"/>
    <mergeCell ref="B51:D51"/>
    <mergeCell ref="E51:G51"/>
    <mergeCell ref="B52:D52"/>
    <mergeCell ref="E52:G52"/>
    <mergeCell ref="B53:D53"/>
    <mergeCell ref="E53:G53"/>
    <mergeCell ref="B54:D54"/>
    <mergeCell ref="E54:G54"/>
    <mergeCell ref="B55:D55"/>
    <mergeCell ref="E55:G55"/>
    <mergeCell ref="B46:D46"/>
    <mergeCell ref="E46:G46"/>
    <mergeCell ref="B47:D47"/>
    <mergeCell ref="E47:G47"/>
    <mergeCell ref="B48:D48"/>
    <mergeCell ref="E48:G48"/>
    <mergeCell ref="B49:D49"/>
    <mergeCell ref="E49:G49"/>
    <mergeCell ref="B50:D50"/>
    <mergeCell ref="E50:G50"/>
    <mergeCell ref="B41:D41"/>
    <mergeCell ref="E41:G41"/>
    <mergeCell ref="B42:D42"/>
    <mergeCell ref="E42:G42"/>
    <mergeCell ref="B43:D43"/>
    <mergeCell ref="E43:G43"/>
    <mergeCell ref="B44:D44"/>
    <mergeCell ref="E44:G44"/>
    <mergeCell ref="B45:D45"/>
    <mergeCell ref="E45:G45"/>
    <mergeCell ref="N36:O36"/>
    <mergeCell ref="T36:V36"/>
    <mergeCell ref="B37:D37"/>
    <mergeCell ref="E37:G37"/>
    <mergeCell ref="B38:D38"/>
    <mergeCell ref="E38:G38"/>
    <mergeCell ref="B39:D39"/>
    <mergeCell ref="E39:G39"/>
    <mergeCell ref="B40:D40"/>
    <mergeCell ref="E40:G40"/>
    <mergeCell ref="E136:G136"/>
    <mergeCell ref="E135:G135"/>
    <mergeCell ref="E134:G134"/>
    <mergeCell ref="E120:G120"/>
    <mergeCell ref="E121:G121"/>
    <mergeCell ref="E124:G124"/>
    <mergeCell ref="E125:G125"/>
    <mergeCell ref="E107:G107"/>
    <mergeCell ref="E106:G106"/>
    <mergeCell ref="E118:G118"/>
    <mergeCell ref="E117:G117"/>
    <mergeCell ref="E116:G116"/>
    <mergeCell ref="E127:G127"/>
    <mergeCell ref="E119:G119"/>
    <mergeCell ref="E133:G133"/>
    <mergeCell ref="E132:G132"/>
    <mergeCell ref="E131:G131"/>
    <mergeCell ref="E130:G130"/>
    <mergeCell ref="E129:G129"/>
    <mergeCell ref="E115:G115"/>
    <mergeCell ref="E128:G128"/>
    <mergeCell ref="E126:G126"/>
    <mergeCell ref="E114:G114"/>
    <mergeCell ref="E113:G113"/>
    <mergeCell ref="E112:G112"/>
    <mergeCell ref="E111:G111"/>
    <mergeCell ref="E110:G110"/>
    <mergeCell ref="E109:G109"/>
    <mergeCell ref="E108:G108"/>
    <mergeCell ref="E123:G123"/>
    <mergeCell ref="E122:G122"/>
    <mergeCell ref="T105:V105"/>
    <mergeCell ref="T71:V71"/>
    <mergeCell ref="N105:O105"/>
    <mergeCell ref="N71:O71"/>
    <mergeCell ref="E100:G100"/>
    <mergeCell ref="E99:G99"/>
    <mergeCell ref="E98:G98"/>
    <mergeCell ref="E97:G97"/>
    <mergeCell ref="E96:G96"/>
    <mergeCell ref="E102:G102"/>
    <mergeCell ref="E101:G101"/>
    <mergeCell ref="E95:G95"/>
    <mergeCell ref="E94:G94"/>
    <mergeCell ref="E93:G93"/>
    <mergeCell ref="E92:G92"/>
    <mergeCell ref="E91:G91"/>
    <mergeCell ref="E90:G90"/>
    <mergeCell ref="E89:G89"/>
    <mergeCell ref="E88:G88"/>
    <mergeCell ref="E87:G87"/>
    <mergeCell ref="E86:G86"/>
    <mergeCell ref="E85:G85"/>
    <mergeCell ref="E84:G84"/>
    <mergeCell ref="E78:G78"/>
    <mergeCell ref="B134:D134"/>
    <mergeCell ref="B135:D13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80:D80"/>
    <mergeCell ref="E80:G80"/>
    <mergeCell ref="B81:D81"/>
    <mergeCell ref="E81:G81"/>
    <mergeCell ref="B136:D136"/>
    <mergeCell ref="B129:D129"/>
    <mergeCell ref="B130:D130"/>
    <mergeCell ref="B131:D131"/>
    <mergeCell ref="B132:D132"/>
    <mergeCell ref="B133:D133"/>
    <mergeCell ref="B117:D117"/>
    <mergeCell ref="B118:D118"/>
    <mergeCell ref="B119:D119"/>
    <mergeCell ref="B124:D124"/>
    <mergeCell ref="B125:D125"/>
    <mergeCell ref="B126:D126"/>
    <mergeCell ref="B127:D127"/>
    <mergeCell ref="B128:D128"/>
    <mergeCell ref="B122:D122"/>
    <mergeCell ref="B123:D123"/>
    <mergeCell ref="B120:D120"/>
    <mergeCell ref="B121:D121"/>
    <mergeCell ref="B72:D72"/>
    <mergeCell ref="B73:D73"/>
    <mergeCell ref="B74:D74"/>
    <mergeCell ref="B75:D75"/>
    <mergeCell ref="B76:D76"/>
    <mergeCell ref="B77:D77"/>
    <mergeCell ref="B78:D78"/>
    <mergeCell ref="B79:D79"/>
    <mergeCell ref="E79:G79"/>
    <mergeCell ref="E77:G77"/>
    <mergeCell ref="E76:G76"/>
    <mergeCell ref="E75:G75"/>
    <mergeCell ref="E74:G74"/>
    <mergeCell ref="E73:G73"/>
    <mergeCell ref="E72:G72"/>
    <mergeCell ref="B82:D82"/>
    <mergeCell ref="E82:G82"/>
    <mergeCell ref="B83:D83"/>
    <mergeCell ref="E83:G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101:D101"/>
    <mergeCell ref="B102:D102"/>
    <mergeCell ref="B96:D96"/>
    <mergeCell ref="B97:D97"/>
    <mergeCell ref="B98:D98"/>
    <mergeCell ref="B99:D99"/>
    <mergeCell ref="B100:D100"/>
    <mergeCell ref="B2:D2"/>
    <mergeCell ref="E2:G2"/>
    <mergeCell ref="J2:O2"/>
    <mergeCell ref="Q2:V2"/>
    <mergeCell ref="B3:D3"/>
    <mergeCell ref="E3:G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31:D31"/>
    <mergeCell ref="E31:G31"/>
    <mergeCell ref="B32:D32"/>
    <mergeCell ref="E32:G32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53"/>
  <sheetViews>
    <sheetView topLeftCell="H441" zoomScaleNormal="100" workbookViewId="0">
      <selection sqref="A1:W453"/>
    </sheetView>
  </sheetViews>
  <sheetFormatPr defaultRowHeight="14.25"/>
  <cols>
    <col min="10" max="10" width="15.75" customWidth="1"/>
    <col min="11" max="16" width="9" customWidth="1"/>
    <col min="17" max="17" width="19.875" customWidth="1"/>
    <col min="18" max="18" width="12.375" customWidth="1"/>
  </cols>
  <sheetData>
    <row r="2" spans="1:22">
      <c r="A2" s="2">
        <v>2023</v>
      </c>
      <c r="B2" s="74" t="s">
        <v>7</v>
      </c>
      <c r="C2" s="74"/>
      <c r="D2" s="74"/>
      <c r="E2" s="75">
        <v>614089</v>
      </c>
      <c r="F2" s="76"/>
      <c r="G2" s="76"/>
      <c r="H2" s="23">
        <v>1693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>
      <c r="B3" s="74" t="s">
        <v>9</v>
      </c>
      <c r="C3" s="74"/>
      <c r="D3" s="74"/>
      <c r="E3" s="75">
        <v>44125</v>
      </c>
      <c r="F3" s="76"/>
      <c r="G3" s="76"/>
      <c r="H3" s="24">
        <v>3252</v>
      </c>
      <c r="J3" s="11" t="s">
        <v>78</v>
      </c>
      <c r="K3" s="11" t="s">
        <v>79</v>
      </c>
      <c r="L3" s="11" t="s">
        <v>80</v>
      </c>
      <c r="M3" s="10"/>
      <c r="N3" s="10" t="s">
        <v>81</v>
      </c>
      <c r="O3" s="11" t="s">
        <v>82</v>
      </c>
      <c r="P3" s="16"/>
      <c r="Q3" s="11" t="s">
        <v>78</v>
      </c>
      <c r="R3" s="11" t="s">
        <v>79</v>
      </c>
      <c r="S3" s="11" t="s">
        <v>80</v>
      </c>
      <c r="T3" s="10"/>
      <c r="U3" s="10" t="s">
        <v>81</v>
      </c>
      <c r="V3" s="11" t="s">
        <v>82</v>
      </c>
    </row>
    <row r="4" spans="1:22" ht="15.75">
      <c r="B4" s="74" t="s">
        <v>10</v>
      </c>
      <c r="C4" s="74"/>
      <c r="D4" s="74"/>
      <c r="E4" s="75">
        <v>21883</v>
      </c>
      <c r="F4" s="76"/>
      <c r="G4" s="76"/>
      <c r="H4" s="24">
        <v>1832</v>
      </c>
      <c r="J4" s="12"/>
      <c r="K4" s="13">
        <f>E5</f>
        <v>503</v>
      </c>
      <c r="L4" s="14">
        <f>H5</f>
        <v>284</v>
      </c>
      <c r="M4" s="15"/>
      <c r="N4" s="16">
        <f>K4+K6+K8+K10+K12+K14+K16+K18+K20+K22+K24+K26</f>
        <v>4872</v>
      </c>
      <c r="O4" s="16">
        <f>SQRT(((L4)^2)+((L6)^2)+((L8)^2)+((L10)^2)+((L12)^2)+((L14)^2)+((L16)^2)+((L18)^2)+((L20)^2)+((L22)^2)+((L24)^2)+((L26)^2))</f>
        <v>878.66318916863702</v>
      </c>
      <c r="P4" s="10"/>
      <c r="Q4" s="12"/>
      <c r="R4" s="13">
        <f>E20</f>
        <v>12613</v>
      </c>
      <c r="S4" s="14">
        <f>H20</f>
        <v>368</v>
      </c>
      <c r="T4" s="15"/>
      <c r="U4" s="16">
        <f>R4+R6+R8+R10+R12+R14+R16+R18+R20+R22+R24+R26</f>
        <v>88355</v>
      </c>
      <c r="V4" s="16">
        <f>SQRT(((S4)^2)+((S6)^2)+((S8)^2)+((S10)^2)+((S12)^2)+((S14)^2)+((S16)^2)+((S18)^2)+((S20)^2)+((S22)^2)+((S24)^2)+((S26)^2))</f>
        <v>1808.5640713007654</v>
      </c>
    </row>
    <row r="5" spans="1:22" ht="15.75">
      <c r="B5" s="74" t="s">
        <v>8</v>
      </c>
      <c r="C5" s="74"/>
      <c r="D5" s="74"/>
      <c r="E5" s="75">
        <v>503</v>
      </c>
      <c r="F5" s="76"/>
      <c r="G5" s="76"/>
      <c r="H5" s="23">
        <v>284</v>
      </c>
      <c r="J5" s="11" t="s">
        <v>83</v>
      </c>
      <c r="K5" s="11" t="s">
        <v>84</v>
      </c>
      <c r="L5" s="11" t="s">
        <v>85</v>
      </c>
      <c r="M5" s="10"/>
      <c r="N5" s="10"/>
      <c r="O5" s="10"/>
      <c r="P5" s="10"/>
      <c r="Q5" s="11" t="s">
        <v>83</v>
      </c>
      <c r="R5" s="11" t="s">
        <v>84</v>
      </c>
      <c r="S5" s="11" t="s">
        <v>85</v>
      </c>
      <c r="T5" s="10"/>
      <c r="U5" s="10"/>
      <c r="V5" s="10"/>
    </row>
    <row r="6" spans="1:22" ht="15.75">
      <c r="B6" s="74" t="s">
        <v>11</v>
      </c>
      <c r="C6" s="74"/>
      <c r="D6" s="74"/>
      <c r="E6" s="75">
        <v>54</v>
      </c>
      <c r="F6" s="76"/>
      <c r="G6" s="76"/>
      <c r="H6" s="23">
        <v>52</v>
      </c>
      <c r="J6" s="12"/>
      <c r="K6" s="13">
        <f>E6</f>
        <v>54</v>
      </c>
      <c r="L6" s="14">
        <f>H6</f>
        <v>52</v>
      </c>
      <c r="M6" s="10"/>
      <c r="N6" s="10"/>
      <c r="O6" s="10"/>
      <c r="P6" s="10"/>
      <c r="Q6" s="12"/>
      <c r="R6" s="13">
        <f>E21</f>
        <v>2351</v>
      </c>
      <c r="S6" s="14">
        <f>H21</f>
        <v>413</v>
      </c>
      <c r="T6" s="10"/>
      <c r="U6" s="10"/>
      <c r="V6" s="10"/>
    </row>
    <row r="7" spans="1:22" ht="15.75">
      <c r="B7" s="74" t="s">
        <v>12</v>
      </c>
      <c r="C7" s="74"/>
      <c r="D7" s="74"/>
      <c r="E7" s="75">
        <v>1193</v>
      </c>
      <c r="F7" s="76"/>
      <c r="G7" s="76"/>
      <c r="H7" s="23">
        <v>522</v>
      </c>
      <c r="J7" s="11" t="s">
        <v>86</v>
      </c>
      <c r="K7" s="11" t="s">
        <v>87</v>
      </c>
      <c r="L7" s="11" t="s">
        <v>88</v>
      </c>
      <c r="M7" s="10"/>
      <c r="N7" s="10"/>
      <c r="O7" s="10"/>
      <c r="P7" s="10"/>
      <c r="Q7" s="11" t="s">
        <v>86</v>
      </c>
      <c r="R7" s="11" t="s">
        <v>87</v>
      </c>
      <c r="S7" s="11" t="s">
        <v>88</v>
      </c>
      <c r="T7" s="10"/>
      <c r="U7" s="10"/>
      <c r="V7" s="10"/>
    </row>
    <row r="8" spans="1:22" ht="15.75">
      <c r="B8" s="74" t="s">
        <v>13</v>
      </c>
      <c r="C8" s="74"/>
      <c r="D8" s="74"/>
      <c r="E8" s="75">
        <v>497</v>
      </c>
      <c r="F8" s="76"/>
      <c r="G8" s="76"/>
      <c r="H8" s="23">
        <v>243</v>
      </c>
      <c r="J8" s="12"/>
      <c r="K8" s="13">
        <f>E7</f>
        <v>1193</v>
      </c>
      <c r="L8" s="14">
        <f>H7</f>
        <v>522</v>
      </c>
      <c r="M8" s="10"/>
      <c r="N8" s="10"/>
      <c r="O8" s="10"/>
      <c r="P8" s="10"/>
      <c r="Q8" s="12"/>
      <c r="R8" s="13">
        <f>E22</f>
        <v>15372</v>
      </c>
      <c r="S8" s="14">
        <f>H22</f>
        <v>740</v>
      </c>
      <c r="T8" s="10"/>
      <c r="U8" s="10"/>
      <c r="V8" s="10"/>
    </row>
    <row r="9" spans="1:22" ht="15.75">
      <c r="B9" s="74" t="s">
        <v>14</v>
      </c>
      <c r="C9" s="74"/>
      <c r="D9" s="74"/>
      <c r="E9" s="76">
        <v>128</v>
      </c>
      <c r="F9" s="76"/>
      <c r="G9" s="76"/>
      <c r="H9" s="23">
        <v>64</v>
      </c>
      <c r="J9" s="11" t="s">
        <v>89</v>
      </c>
      <c r="K9" s="11" t="s">
        <v>90</v>
      </c>
      <c r="L9" s="11" t="s">
        <v>91</v>
      </c>
      <c r="M9" s="10"/>
      <c r="N9" s="10"/>
      <c r="O9" s="10"/>
      <c r="P9" s="10"/>
      <c r="Q9" s="11" t="s">
        <v>89</v>
      </c>
      <c r="R9" s="11" t="s">
        <v>90</v>
      </c>
      <c r="S9" s="11" t="s">
        <v>91</v>
      </c>
      <c r="T9" s="10"/>
      <c r="U9" s="10"/>
      <c r="V9" s="10"/>
    </row>
    <row r="10" spans="1:22" ht="15.75">
      <c r="B10" s="74" t="s">
        <v>15</v>
      </c>
      <c r="C10" s="74"/>
      <c r="D10" s="74"/>
      <c r="E10" s="75">
        <v>142</v>
      </c>
      <c r="F10" s="76"/>
      <c r="G10" s="76"/>
      <c r="H10" s="23">
        <v>81</v>
      </c>
      <c r="J10" s="12"/>
      <c r="K10" s="13">
        <f>E8</f>
        <v>497</v>
      </c>
      <c r="L10" s="14">
        <f>H8</f>
        <v>243</v>
      </c>
      <c r="M10" s="10"/>
      <c r="N10" s="10"/>
      <c r="O10" s="10"/>
      <c r="P10" s="10"/>
      <c r="Q10" s="12"/>
      <c r="R10" s="13">
        <f>E23</f>
        <v>7366</v>
      </c>
      <c r="S10" s="14">
        <f>H23</f>
        <v>825</v>
      </c>
      <c r="T10" s="10"/>
      <c r="U10" s="10"/>
      <c r="V10" s="10"/>
    </row>
    <row r="11" spans="1:22" ht="15.75">
      <c r="B11" s="74" t="s">
        <v>16</v>
      </c>
      <c r="C11" s="74"/>
      <c r="D11" s="74"/>
      <c r="E11" s="75">
        <v>22242</v>
      </c>
      <c r="F11" s="76"/>
      <c r="G11" s="76"/>
      <c r="H11" s="24">
        <v>2030</v>
      </c>
      <c r="J11" s="11" t="s">
        <v>92</v>
      </c>
      <c r="K11" s="11" t="s">
        <v>93</v>
      </c>
      <c r="L11" s="11" t="s">
        <v>94</v>
      </c>
      <c r="M11" s="10"/>
      <c r="N11" s="10"/>
      <c r="O11" s="10"/>
      <c r="P11" s="10"/>
      <c r="Q11" s="11" t="s">
        <v>92</v>
      </c>
      <c r="R11" s="11" t="s">
        <v>93</v>
      </c>
      <c r="S11" s="11" t="s">
        <v>94</v>
      </c>
      <c r="T11" s="10"/>
      <c r="U11" s="10"/>
      <c r="V11" s="10"/>
    </row>
    <row r="12" spans="1:22" ht="15.75">
      <c r="B12" s="74" t="s">
        <v>8</v>
      </c>
      <c r="C12" s="74"/>
      <c r="D12" s="74"/>
      <c r="E12" s="75">
        <v>407</v>
      </c>
      <c r="F12" s="76"/>
      <c r="G12" s="76"/>
      <c r="H12" s="23">
        <v>136</v>
      </c>
      <c r="J12" s="12"/>
      <c r="K12" s="13">
        <f>E9</f>
        <v>128</v>
      </c>
      <c r="L12" s="14">
        <f>H9</f>
        <v>64</v>
      </c>
      <c r="M12" s="10"/>
      <c r="N12" s="10"/>
      <c r="O12" s="10"/>
      <c r="P12" s="10"/>
      <c r="Q12" s="12"/>
      <c r="R12" s="13">
        <f>E24</f>
        <v>2541</v>
      </c>
      <c r="S12" s="14">
        <f>H24</f>
        <v>395</v>
      </c>
      <c r="T12" s="10"/>
      <c r="U12" s="10"/>
      <c r="V12" s="10"/>
    </row>
    <row r="13" spans="1:22" ht="15.75">
      <c r="B13" s="74" t="s">
        <v>11</v>
      </c>
      <c r="C13" s="74"/>
      <c r="D13" s="74"/>
      <c r="E13" s="75">
        <v>96</v>
      </c>
      <c r="F13" s="76"/>
      <c r="G13" s="76"/>
      <c r="H13" s="23">
        <v>56</v>
      </c>
      <c r="J13" s="11" t="s">
        <v>95</v>
      </c>
      <c r="K13" s="11" t="s">
        <v>96</v>
      </c>
      <c r="L13" s="11" t="s">
        <v>97</v>
      </c>
      <c r="M13" s="10"/>
      <c r="N13" s="10"/>
      <c r="O13" s="10"/>
      <c r="P13" s="10"/>
      <c r="Q13" s="11" t="s">
        <v>95</v>
      </c>
      <c r="R13" s="11" t="s">
        <v>96</v>
      </c>
      <c r="S13" s="11" t="s">
        <v>97</v>
      </c>
      <c r="T13" s="10"/>
      <c r="U13" s="10"/>
      <c r="V13" s="10"/>
    </row>
    <row r="14" spans="1:22" ht="15.75">
      <c r="B14" s="74" t="s">
        <v>12</v>
      </c>
      <c r="C14" s="74"/>
      <c r="D14" s="74"/>
      <c r="E14" s="75">
        <v>776</v>
      </c>
      <c r="F14" s="76"/>
      <c r="G14" s="76"/>
      <c r="H14" s="23">
        <v>396</v>
      </c>
      <c r="J14" s="12"/>
      <c r="K14" s="13">
        <f>E10</f>
        <v>142</v>
      </c>
      <c r="L14" s="14">
        <f>H10</f>
        <v>81</v>
      </c>
      <c r="M14" s="10"/>
      <c r="N14" s="10"/>
      <c r="O14" s="10"/>
      <c r="P14" s="10"/>
      <c r="Q14" s="12"/>
      <c r="R14" s="13">
        <f>E25</f>
        <v>5473</v>
      </c>
      <c r="S14" s="14">
        <f>H25</f>
        <v>416</v>
      </c>
      <c r="T14" s="10"/>
      <c r="U14" s="10"/>
      <c r="V14" s="10"/>
    </row>
    <row r="15" spans="1:22" ht="15.75">
      <c r="B15" s="74" t="s">
        <v>13</v>
      </c>
      <c r="C15" s="74"/>
      <c r="D15" s="74"/>
      <c r="E15" s="75">
        <v>505</v>
      </c>
      <c r="F15" s="76"/>
      <c r="G15" s="76"/>
      <c r="H15" s="23">
        <v>265</v>
      </c>
      <c r="J15" s="11" t="s">
        <v>98</v>
      </c>
      <c r="K15" s="11" t="s">
        <v>99</v>
      </c>
      <c r="L15" s="11" t="s">
        <v>100</v>
      </c>
      <c r="M15" s="10"/>
      <c r="N15" s="10"/>
      <c r="O15" s="10"/>
      <c r="P15" s="10"/>
      <c r="Q15" s="11" t="s">
        <v>98</v>
      </c>
      <c r="R15" s="11" t="s">
        <v>99</v>
      </c>
      <c r="S15" s="11" t="s">
        <v>100</v>
      </c>
      <c r="T15" s="10"/>
      <c r="U15" s="10"/>
      <c r="V15" s="10"/>
    </row>
    <row r="16" spans="1:22" ht="15.75">
      <c r="B16" s="74" t="s">
        <v>14</v>
      </c>
      <c r="C16" s="74"/>
      <c r="D16" s="74"/>
      <c r="E16" s="76">
        <v>113</v>
      </c>
      <c r="F16" s="76"/>
      <c r="G16" s="76"/>
      <c r="H16" s="23">
        <v>85</v>
      </c>
      <c r="J16" s="12"/>
      <c r="K16" s="13">
        <f>E12</f>
        <v>407</v>
      </c>
      <c r="L16" s="14">
        <f>H12</f>
        <v>136</v>
      </c>
      <c r="M16" s="10"/>
      <c r="N16" s="10"/>
      <c r="O16" s="10"/>
      <c r="P16" s="10"/>
      <c r="Q16" s="12"/>
      <c r="R16" s="13">
        <f>E27</f>
        <v>11581</v>
      </c>
      <c r="S16" s="14">
        <f>H27</f>
        <v>283</v>
      </c>
      <c r="T16" s="10"/>
      <c r="U16" s="10"/>
      <c r="V16" s="10"/>
    </row>
    <row r="17" spans="2:22" ht="15.75">
      <c r="B17" s="74" t="s">
        <v>15</v>
      </c>
      <c r="C17" s="74"/>
      <c r="D17" s="74"/>
      <c r="E17" s="75">
        <v>458</v>
      </c>
      <c r="F17" s="76"/>
      <c r="G17" s="76"/>
      <c r="H17" s="23">
        <v>301</v>
      </c>
      <c r="J17" s="11" t="s">
        <v>101</v>
      </c>
      <c r="K17" s="11" t="s">
        <v>102</v>
      </c>
      <c r="L17" s="11" t="s">
        <v>103</v>
      </c>
      <c r="M17" s="10"/>
      <c r="N17" s="10"/>
      <c r="O17" s="10"/>
      <c r="P17" s="10"/>
      <c r="Q17" s="11" t="s">
        <v>101</v>
      </c>
      <c r="R17" s="11" t="s">
        <v>102</v>
      </c>
      <c r="S17" s="11" t="s">
        <v>103</v>
      </c>
      <c r="T17" s="10"/>
      <c r="U17" s="10"/>
      <c r="V17" s="10"/>
    </row>
    <row r="18" spans="2:22" ht="15.75">
      <c r="B18" s="74" t="s">
        <v>53</v>
      </c>
      <c r="C18" s="74"/>
      <c r="D18" s="74"/>
      <c r="E18" s="75">
        <v>569964</v>
      </c>
      <c r="F18" s="76"/>
      <c r="G18" s="76"/>
      <c r="H18" s="24">
        <v>3522</v>
      </c>
      <c r="J18" s="12"/>
      <c r="K18" s="13">
        <f>E13</f>
        <v>96</v>
      </c>
      <c r="L18" s="14">
        <f>H13</f>
        <v>56</v>
      </c>
      <c r="M18" s="10"/>
      <c r="N18" s="10"/>
      <c r="O18" s="10"/>
      <c r="P18" s="10"/>
      <c r="Q18" s="12"/>
      <c r="R18" s="13">
        <f>E28</f>
        <v>2262</v>
      </c>
      <c r="S18" s="14">
        <f>H28</f>
        <v>444</v>
      </c>
      <c r="T18" s="10"/>
      <c r="U18" s="10"/>
      <c r="V18" s="10"/>
    </row>
    <row r="19" spans="2:22" ht="15.75">
      <c r="B19" s="74" t="s">
        <v>10</v>
      </c>
      <c r="C19" s="74"/>
      <c r="D19" s="74"/>
      <c r="E19" s="75">
        <v>291505</v>
      </c>
      <c r="F19" s="76"/>
      <c r="G19" s="76"/>
      <c r="H19" s="24">
        <v>2084</v>
      </c>
      <c r="J19" s="11" t="s">
        <v>104</v>
      </c>
      <c r="K19" s="11" t="s">
        <v>105</v>
      </c>
      <c r="L19" s="11" t="s">
        <v>106</v>
      </c>
      <c r="M19" s="10"/>
      <c r="N19" s="10"/>
      <c r="O19" s="10"/>
      <c r="P19" s="10"/>
      <c r="Q19" s="11" t="s">
        <v>104</v>
      </c>
      <c r="R19" s="11" t="s">
        <v>105</v>
      </c>
      <c r="S19" s="11" t="s">
        <v>106</v>
      </c>
      <c r="T19" s="10"/>
      <c r="U19" s="10"/>
      <c r="V19" s="10"/>
    </row>
    <row r="20" spans="2:22" ht="15.75">
      <c r="B20" s="74" t="s">
        <v>8</v>
      </c>
      <c r="C20" s="74"/>
      <c r="D20" s="74"/>
      <c r="E20" s="75">
        <v>12613</v>
      </c>
      <c r="F20" s="76"/>
      <c r="G20" s="76"/>
      <c r="H20" s="23">
        <v>368</v>
      </c>
      <c r="J20" s="12"/>
      <c r="K20" s="13">
        <f>E14</f>
        <v>776</v>
      </c>
      <c r="L20" s="14">
        <f>H14</f>
        <v>396</v>
      </c>
      <c r="M20" s="10"/>
      <c r="N20" s="10"/>
      <c r="O20" s="10"/>
      <c r="P20" s="10"/>
      <c r="Q20" s="12"/>
      <c r="R20" s="13">
        <f>E29</f>
        <v>15034</v>
      </c>
      <c r="S20" s="14">
        <f>H29</f>
        <v>670</v>
      </c>
      <c r="T20" s="10"/>
      <c r="U20" s="10"/>
      <c r="V20" s="10"/>
    </row>
    <row r="21" spans="2:22" ht="15.75">
      <c r="B21" s="74" t="s">
        <v>11</v>
      </c>
      <c r="C21" s="74"/>
      <c r="D21" s="74"/>
      <c r="E21" s="75">
        <v>2351</v>
      </c>
      <c r="F21" s="76"/>
      <c r="G21" s="76"/>
      <c r="H21" s="23">
        <v>413</v>
      </c>
      <c r="J21" s="11" t="s">
        <v>107</v>
      </c>
      <c r="K21" s="11" t="s">
        <v>108</v>
      </c>
      <c r="L21" s="11" t="s">
        <v>109</v>
      </c>
      <c r="M21" s="10"/>
      <c r="N21" s="10"/>
      <c r="O21" s="10"/>
      <c r="P21" s="10"/>
      <c r="Q21" s="11" t="s">
        <v>107</v>
      </c>
      <c r="R21" s="11" t="s">
        <v>108</v>
      </c>
      <c r="S21" s="11" t="s">
        <v>109</v>
      </c>
      <c r="T21" s="10"/>
      <c r="U21" s="10"/>
      <c r="V21" s="10"/>
    </row>
    <row r="22" spans="2:22" ht="15.75">
      <c r="B22" s="74" t="s">
        <v>12</v>
      </c>
      <c r="C22" s="74"/>
      <c r="D22" s="74"/>
      <c r="E22" s="75">
        <v>15372</v>
      </c>
      <c r="F22" s="76"/>
      <c r="G22" s="76"/>
      <c r="H22" s="23">
        <v>740</v>
      </c>
      <c r="J22" s="12"/>
      <c r="K22" s="13">
        <f>E15</f>
        <v>505</v>
      </c>
      <c r="L22" s="14">
        <f>H15</f>
        <v>265</v>
      </c>
      <c r="M22" s="10"/>
      <c r="N22" s="10"/>
      <c r="O22" s="10"/>
      <c r="Q22" s="12"/>
      <c r="R22" s="13">
        <f>E30</f>
        <v>6477</v>
      </c>
      <c r="S22" s="14">
        <f>H30</f>
        <v>574</v>
      </c>
      <c r="T22" s="10"/>
      <c r="U22" s="10"/>
      <c r="V22" s="10"/>
    </row>
    <row r="23" spans="2:22" ht="15.75">
      <c r="B23" s="74" t="s">
        <v>13</v>
      </c>
      <c r="C23" s="74"/>
      <c r="D23" s="74"/>
      <c r="E23" s="75">
        <v>7366</v>
      </c>
      <c r="F23" s="76"/>
      <c r="G23" s="76"/>
      <c r="H23" s="23">
        <v>825</v>
      </c>
      <c r="J23" s="11" t="s">
        <v>104</v>
      </c>
      <c r="K23" s="11" t="s">
        <v>110</v>
      </c>
      <c r="L23" s="11" t="s">
        <v>111</v>
      </c>
      <c r="Q23" s="11" t="s">
        <v>104</v>
      </c>
      <c r="R23" s="11" t="s">
        <v>110</v>
      </c>
      <c r="S23" s="11" t="s">
        <v>111</v>
      </c>
    </row>
    <row r="24" spans="2:22" ht="15.75">
      <c r="B24" s="74" t="s">
        <v>14</v>
      </c>
      <c r="C24" s="74"/>
      <c r="D24" s="74"/>
      <c r="E24" s="75">
        <v>2541</v>
      </c>
      <c r="F24" s="76"/>
      <c r="G24" s="76"/>
      <c r="H24" s="23">
        <v>395</v>
      </c>
      <c r="J24" s="12"/>
      <c r="K24" s="13">
        <f>E16</f>
        <v>113</v>
      </c>
      <c r="L24" s="14">
        <f>H16</f>
        <v>85</v>
      </c>
      <c r="Q24" s="12"/>
      <c r="R24" s="13">
        <f>E31</f>
        <v>2532</v>
      </c>
      <c r="S24" s="14">
        <f>H31</f>
        <v>398</v>
      </c>
    </row>
    <row r="25" spans="2:22" ht="15.75">
      <c r="B25" s="74" t="s">
        <v>15</v>
      </c>
      <c r="C25" s="74"/>
      <c r="D25" s="74"/>
      <c r="E25" s="75">
        <v>5473</v>
      </c>
      <c r="F25" s="76"/>
      <c r="G25" s="76"/>
      <c r="H25" s="23">
        <v>416</v>
      </c>
      <c r="J25" s="11" t="s">
        <v>107</v>
      </c>
      <c r="K25" s="11" t="s">
        <v>112</v>
      </c>
      <c r="L25" s="11" t="s">
        <v>113</v>
      </c>
      <c r="Q25" s="11" t="s">
        <v>107</v>
      </c>
      <c r="R25" s="11" t="s">
        <v>112</v>
      </c>
      <c r="S25" s="11" t="s">
        <v>113</v>
      </c>
    </row>
    <row r="26" spans="2:22" ht="15.75">
      <c r="B26" s="74" t="s">
        <v>16</v>
      </c>
      <c r="C26" s="74"/>
      <c r="D26" s="74"/>
      <c r="E26" s="75">
        <v>278459</v>
      </c>
      <c r="F26" s="76"/>
      <c r="G26" s="76"/>
      <c r="H26" s="24">
        <v>2193</v>
      </c>
      <c r="J26" s="12"/>
      <c r="K26" s="13">
        <f>E17</f>
        <v>458</v>
      </c>
      <c r="L26" s="14">
        <f>H17</f>
        <v>301</v>
      </c>
      <c r="Q26" s="12"/>
      <c r="R26" s="13">
        <f>E32</f>
        <v>4753</v>
      </c>
      <c r="S26" s="14">
        <f>H32</f>
        <v>440</v>
      </c>
    </row>
    <row r="27" spans="2:22">
      <c r="B27" s="74" t="s">
        <v>8</v>
      </c>
      <c r="C27" s="74"/>
      <c r="D27" s="74"/>
      <c r="E27" s="75">
        <v>11581</v>
      </c>
      <c r="F27" s="76"/>
      <c r="G27" s="76"/>
      <c r="H27" s="23">
        <v>283</v>
      </c>
    </row>
    <row r="28" spans="2:22">
      <c r="B28" s="74" t="s">
        <v>11</v>
      </c>
      <c r="C28" s="74"/>
      <c r="D28" s="74"/>
      <c r="E28" s="75">
        <v>2262</v>
      </c>
      <c r="F28" s="76"/>
      <c r="G28" s="76"/>
      <c r="H28" s="23">
        <v>444</v>
      </c>
      <c r="M28" t="s">
        <v>117</v>
      </c>
      <c r="N28" t="s">
        <v>6</v>
      </c>
      <c r="O28" t="s">
        <v>118</v>
      </c>
      <c r="P28" t="s">
        <v>6</v>
      </c>
    </row>
    <row r="29" spans="2:22">
      <c r="B29" s="74" t="s">
        <v>12</v>
      </c>
      <c r="C29" s="74"/>
      <c r="D29" s="74"/>
      <c r="E29" s="75">
        <v>15034</v>
      </c>
      <c r="F29" s="76"/>
      <c r="G29" s="76"/>
      <c r="H29" s="23">
        <v>670</v>
      </c>
      <c r="M29">
        <f>U4</f>
        <v>88355</v>
      </c>
      <c r="N29">
        <f>V4</f>
        <v>1808.5640713007654</v>
      </c>
      <c r="O29">
        <f>N4</f>
        <v>4872</v>
      </c>
      <c r="P29">
        <f>O4</f>
        <v>878.66318916863702</v>
      </c>
    </row>
    <row r="30" spans="2:22">
      <c r="B30" s="74" t="s">
        <v>13</v>
      </c>
      <c r="C30" s="74"/>
      <c r="D30" s="74"/>
      <c r="E30" s="75">
        <v>6477</v>
      </c>
      <c r="F30" s="76"/>
      <c r="G30" s="76"/>
      <c r="H30" s="23">
        <v>574</v>
      </c>
    </row>
    <row r="31" spans="2:22">
      <c r="B31" s="74" t="s">
        <v>14</v>
      </c>
      <c r="C31" s="74"/>
      <c r="D31" s="74"/>
      <c r="E31" s="75">
        <v>2532</v>
      </c>
      <c r="F31" s="76"/>
      <c r="G31" s="76"/>
      <c r="H31" s="23">
        <v>398</v>
      </c>
    </row>
    <row r="32" spans="2:22">
      <c r="B32" s="74" t="s">
        <v>15</v>
      </c>
      <c r="C32" s="74"/>
      <c r="D32" s="74"/>
      <c r="E32" s="75">
        <v>4753</v>
      </c>
      <c r="F32" s="76"/>
      <c r="G32" s="76"/>
      <c r="H32" s="23">
        <v>440</v>
      </c>
    </row>
    <row r="36" spans="1:22">
      <c r="A36" s="2">
        <v>2022</v>
      </c>
      <c r="B36" s="74" t="s">
        <v>7</v>
      </c>
      <c r="C36" s="74"/>
      <c r="D36" s="74"/>
      <c r="E36" s="75">
        <v>603570</v>
      </c>
      <c r="F36" s="76"/>
      <c r="G36" s="76"/>
      <c r="H36" s="24">
        <v>1585</v>
      </c>
      <c r="J36" s="77" t="s">
        <v>54</v>
      </c>
      <c r="K36" s="78"/>
      <c r="L36" s="78"/>
      <c r="M36" s="78"/>
      <c r="N36" s="78"/>
      <c r="O36" s="78"/>
      <c r="P36" s="25"/>
      <c r="Q36" s="77" t="s">
        <v>55</v>
      </c>
      <c r="R36" s="77"/>
      <c r="S36" s="77"/>
      <c r="T36" s="77"/>
      <c r="U36" s="77"/>
      <c r="V36" s="77"/>
    </row>
    <row r="37" spans="1:22" ht="15.75">
      <c r="B37" s="74" t="s">
        <v>9</v>
      </c>
      <c r="C37" s="74"/>
      <c r="D37" s="74"/>
      <c r="E37" s="75">
        <v>42920</v>
      </c>
      <c r="F37" s="76"/>
      <c r="G37" s="76"/>
      <c r="H37" s="24">
        <v>3174</v>
      </c>
      <c r="J37" s="11" t="s">
        <v>78</v>
      </c>
      <c r="K37" s="11" t="s">
        <v>79</v>
      </c>
      <c r="L37" s="11" t="s">
        <v>80</v>
      </c>
      <c r="M37" s="10"/>
      <c r="N37" s="10" t="s">
        <v>81</v>
      </c>
      <c r="O37" s="11" t="s">
        <v>82</v>
      </c>
      <c r="P37" s="16"/>
      <c r="Q37" s="11" t="s">
        <v>78</v>
      </c>
      <c r="R37" s="11" t="s">
        <v>79</v>
      </c>
      <c r="S37" s="11" t="s">
        <v>80</v>
      </c>
      <c r="T37" s="10"/>
      <c r="U37" s="10" t="s">
        <v>81</v>
      </c>
      <c r="V37" s="11" t="s">
        <v>82</v>
      </c>
    </row>
    <row r="38" spans="1:22" ht="15.75">
      <c r="B38" s="74" t="s">
        <v>10</v>
      </c>
      <c r="C38" s="74"/>
      <c r="D38" s="74"/>
      <c r="E38" s="75">
        <v>21244</v>
      </c>
      <c r="F38" s="76"/>
      <c r="G38" s="76"/>
      <c r="H38" s="24">
        <v>2003</v>
      </c>
      <c r="J38" s="12"/>
      <c r="K38" s="13">
        <f>E39</f>
        <v>626</v>
      </c>
      <c r="L38" s="14">
        <f>H39</f>
        <v>287</v>
      </c>
      <c r="M38" s="15"/>
      <c r="N38" s="16">
        <f>K38+K40+K42+K44+K46+K48+K50+K52+K54+K56+K58+K60</f>
        <v>4400</v>
      </c>
      <c r="O38" s="16">
        <f>SQRT(((L38)^2)+((L40)^2)+((L42)^2)+((L44)^2)+((L46)^2)+((L48)^2)+((L50)^2)+((L52)^2)+((L54)^2)+((L56)^2)+((L58)^2)+((L60)^2))</f>
        <v>821.21373588122594</v>
      </c>
      <c r="P38" s="10"/>
      <c r="Q38" s="12"/>
      <c r="R38" s="13">
        <f>E54</f>
        <v>12436</v>
      </c>
      <c r="S38" s="14">
        <f>H54</f>
        <v>366</v>
      </c>
      <c r="T38" s="15"/>
      <c r="U38" s="16">
        <f>R38+R40+R42+R44+R46+R48+R50+R52+R54+R56+R58+R60</f>
        <v>87865</v>
      </c>
      <c r="V38" s="16">
        <f>SQRT(((S38)^2)+((S40)^2)+((S42)^2)+((S44)^2)+((S46)^2)+((S48)^2)+((S50)^2)+((S52)^2)+((S54)^2)+((S56)^2)+((S58)^2)+((S60)^2))</f>
        <v>1721.6759276937109</v>
      </c>
    </row>
    <row r="39" spans="1:22" ht="15.75">
      <c r="B39" s="74" t="s">
        <v>8</v>
      </c>
      <c r="C39" s="74"/>
      <c r="D39" s="74"/>
      <c r="E39" s="76">
        <v>626</v>
      </c>
      <c r="F39" s="76"/>
      <c r="G39" s="76"/>
      <c r="H39" s="23">
        <v>287</v>
      </c>
      <c r="J39" s="11" t="s">
        <v>83</v>
      </c>
      <c r="K39" s="11" t="s">
        <v>84</v>
      </c>
      <c r="L39" s="11" t="s">
        <v>85</v>
      </c>
      <c r="M39" s="10"/>
      <c r="N39" s="10"/>
      <c r="O39" s="10"/>
      <c r="P39" s="10"/>
      <c r="Q39" s="11" t="s">
        <v>83</v>
      </c>
      <c r="R39" s="11" t="s">
        <v>84</v>
      </c>
      <c r="S39" s="11" t="s">
        <v>85</v>
      </c>
      <c r="T39" s="10"/>
      <c r="U39" s="10"/>
      <c r="V39" s="10"/>
    </row>
    <row r="40" spans="1:22" ht="15.75">
      <c r="B40" s="74" t="s">
        <v>11</v>
      </c>
      <c r="C40" s="74"/>
      <c r="D40" s="74"/>
      <c r="E40" s="76">
        <v>30</v>
      </c>
      <c r="F40" s="76"/>
      <c r="G40" s="76"/>
      <c r="H40" s="23">
        <v>37</v>
      </c>
      <c r="J40" s="12"/>
      <c r="K40" s="13">
        <f>E40</f>
        <v>30</v>
      </c>
      <c r="L40" s="14">
        <f>H40</f>
        <v>37</v>
      </c>
      <c r="M40" s="10"/>
      <c r="N40" s="10"/>
      <c r="O40" s="10"/>
      <c r="P40" s="10"/>
      <c r="Q40" s="12"/>
      <c r="R40" s="13">
        <f>E55</f>
        <v>2568</v>
      </c>
      <c r="S40" s="14">
        <f>H55</f>
        <v>424</v>
      </c>
      <c r="T40" s="10"/>
      <c r="U40" s="10"/>
      <c r="V40" s="10"/>
    </row>
    <row r="41" spans="1:22" ht="15.75">
      <c r="B41" s="74" t="s">
        <v>12</v>
      </c>
      <c r="C41" s="74"/>
      <c r="D41" s="74"/>
      <c r="E41" s="76">
        <v>1013</v>
      </c>
      <c r="F41" s="76"/>
      <c r="G41" s="76"/>
      <c r="H41" s="23">
        <v>426</v>
      </c>
      <c r="J41" s="11" t="s">
        <v>86</v>
      </c>
      <c r="K41" s="11" t="s">
        <v>87</v>
      </c>
      <c r="L41" s="11" t="s">
        <v>88</v>
      </c>
      <c r="M41" s="10"/>
      <c r="N41" s="10"/>
      <c r="O41" s="10"/>
      <c r="P41" s="10"/>
      <c r="Q41" s="11" t="s">
        <v>86</v>
      </c>
      <c r="R41" s="11" t="s">
        <v>87</v>
      </c>
      <c r="S41" s="11" t="s">
        <v>88</v>
      </c>
      <c r="T41" s="10"/>
      <c r="U41" s="10"/>
      <c r="V41" s="10"/>
    </row>
    <row r="42" spans="1:22" ht="15.75">
      <c r="B42" s="74" t="s">
        <v>13</v>
      </c>
      <c r="C42" s="74"/>
      <c r="D42" s="74"/>
      <c r="E42" s="76">
        <v>290</v>
      </c>
      <c r="F42" s="76"/>
      <c r="G42" s="76"/>
      <c r="H42" s="23">
        <v>129</v>
      </c>
      <c r="J42" s="12"/>
      <c r="K42" s="13">
        <f>E41</f>
        <v>1013</v>
      </c>
      <c r="L42" s="14">
        <f>H41</f>
        <v>426</v>
      </c>
      <c r="M42" s="10"/>
      <c r="N42" s="10"/>
      <c r="O42" s="10"/>
      <c r="P42" s="10"/>
      <c r="Q42" s="12"/>
      <c r="R42" s="13">
        <f>E56</f>
        <v>14752</v>
      </c>
      <c r="S42" s="14">
        <f>H56</f>
        <v>747</v>
      </c>
      <c r="T42" s="10"/>
      <c r="U42" s="10"/>
      <c r="V42" s="10"/>
    </row>
    <row r="43" spans="1:22" ht="15.75">
      <c r="B43" s="74" t="s">
        <v>14</v>
      </c>
      <c r="C43" s="74"/>
      <c r="D43" s="74"/>
      <c r="E43" s="76">
        <v>166</v>
      </c>
      <c r="F43" s="76"/>
      <c r="G43" s="76"/>
      <c r="H43" s="23">
        <v>93</v>
      </c>
      <c r="J43" s="11" t="s">
        <v>89</v>
      </c>
      <c r="K43" s="11" t="s">
        <v>90</v>
      </c>
      <c r="L43" s="11" t="s">
        <v>91</v>
      </c>
      <c r="M43" s="10"/>
      <c r="N43" s="10"/>
      <c r="O43" s="10"/>
      <c r="P43" s="10"/>
      <c r="Q43" s="11" t="s">
        <v>89</v>
      </c>
      <c r="R43" s="11" t="s">
        <v>90</v>
      </c>
      <c r="S43" s="11" t="s">
        <v>91</v>
      </c>
      <c r="T43" s="10"/>
      <c r="U43" s="10"/>
      <c r="V43" s="10"/>
    </row>
    <row r="44" spans="1:22" ht="15.75">
      <c r="B44" s="74" t="s">
        <v>15</v>
      </c>
      <c r="C44" s="74"/>
      <c r="D44" s="74"/>
      <c r="E44" s="76">
        <v>120</v>
      </c>
      <c r="F44" s="76"/>
      <c r="G44" s="76"/>
      <c r="H44" s="23">
        <v>83</v>
      </c>
      <c r="J44" s="12"/>
      <c r="K44" s="13">
        <f>E42</f>
        <v>290</v>
      </c>
      <c r="L44" s="14">
        <f>H42</f>
        <v>129</v>
      </c>
      <c r="M44" s="10"/>
      <c r="N44" s="10"/>
      <c r="O44" s="10"/>
      <c r="P44" s="10"/>
      <c r="Q44" s="12"/>
      <c r="R44" s="13">
        <f>E57</f>
        <v>7666</v>
      </c>
      <c r="S44" s="14">
        <f>H57</f>
        <v>623</v>
      </c>
      <c r="T44" s="10"/>
      <c r="U44" s="10"/>
      <c r="V44" s="10"/>
    </row>
    <row r="45" spans="1:22" ht="15.75">
      <c r="B45" s="74" t="s">
        <v>16</v>
      </c>
      <c r="C45" s="74"/>
      <c r="D45" s="74"/>
      <c r="E45" s="75">
        <v>21676</v>
      </c>
      <c r="F45" s="76"/>
      <c r="G45" s="76"/>
      <c r="H45" s="24">
        <v>1746</v>
      </c>
      <c r="J45" s="11" t="s">
        <v>92</v>
      </c>
      <c r="K45" s="11" t="s">
        <v>93</v>
      </c>
      <c r="L45" s="11" t="s">
        <v>94</v>
      </c>
      <c r="M45" s="10"/>
      <c r="N45" s="10"/>
      <c r="O45" s="10"/>
      <c r="P45" s="10"/>
      <c r="Q45" s="11" t="s">
        <v>92</v>
      </c>
      <c r="R45" s="11" t="s">
        <v>93</v>
      </c>
      <c r="S45" s="11" t="s">
        <v>94</v>
      </c>
      <c r="T45" s="10"/>
      <c r="U45" s="10"/>
      <c r="V45" s="10"/>
    </row>
    <row r="46" spans="1:22" ht="15.75">
      <c r="B46" s="74" t="s">
        <v>8</v>
      </c>
      <c r="C46" s="74"/>
      <c r="D46" s="74"/>
      <c r="E46" s="76">
        <v>506</v>
      </c>
      <c r="F46" s="76"/>
      <c r="G46" s="76"/>
      <c r="H46" s="23">
        <v>253</v>
      </c>
      <c r="J46" s="12"/>
      <c r="K46" s="13">
        <f>E43</f>
        <v>166</v>
      </c>
      <c r="L46" s="14">
        <f>H43</f>
        <v>93</v>
      </c>
      <c r="M46" s="10"/>
      <c r="N46" s="10"/>
      <c r="O46" s="10"/>
      <c r="P46" s="10"/>
      <c r="Q46" s="12"/>
      <c r="R46" s="13">
        <f>E58</f>
        <v>2625</v>
      </c>
      <c r="S46" s="14">
        <f>H58</f>
        <v>388</v>
      </c>
      <c r="T46" s="10"/>
      <c r="U46" s="10"/>
      <c r="V46" s="10"/>
    </row>
    <row r="47" spans="1:22" ht="15.75">
      <c r="B47" s="74" t="s">
        <v>11</v>
      </c>
      <c r="C47" s="74"/>
      <c r="D47" s="74"/>
      <c r="E47" s="76">
        <v>93</v>
      </c>
      <c r="F47" s="76"/>
      <c r="G47" s="76"/>
      <c r="H47" s="23">
        <v>57</v>
      </c>
      <c r="J47" s="11" t="s">
        <v>95</v>
      </c>
      <c r="K47" s="11" t="s">
        <v>96</v>
      </c>
      <c r="L47" s="11" t="s">
        <v>97</v>
      </c>
      <c r="M47" s="10"/>
      <c r="N47" s="10"/>
      <c r="O47" s="10"/>
      <c r="P47" s="10"/>
      <c r="Q47" s="11" t="s">
        <v>95</v>
      </c>
      <c r="R47" s="11" t="s">
        <v>96</v>
      </c>
      <c r="S47" s="11" t="s">
        <v>97</v>
      </c>
      <c r="T47" s="10"/>
      <c r="U47" s="10"/>
      <c r="V47" s="10"/>
    </row>
    <row r="48" spans="1:22" ht="15.75">
      <c r="B48" s="74" t="s">
        <v>12</v>
      </c>
      <c r="C48" s="74"/>
      <c r="D48" s="74"/>
      <c r="E48" s="76">
        <v>715</v>
      </c>
      <c r="F48" s="76"/>
      <c r="G48" s="76"/>
      <c r="H48" s="23">
        <v>408</v>
      </c>
      <c r="J48" s="12"/>
      <c r="K48" s="13">
        <f>E44</f>
        <v>120</v>
      </c>
      <c r="L48" s="14">
        <f>H44</f>
        <v>83</v>
      </c>
      <c r="M48" s="10"/>
      <c r="N48" s="10"/>
      <c r="O48" s="10"/>
      <c r="P48" s="10"/>
      <c r="Q48" s="12"/>
      <c r="R48" s="13">
        <f>E59</f>
        <v>5226</v>
      </c>
      <c r="S48" s="14">
        <f>H59</f>
        <v>413</v>
      </c>
      <c r="T48" s="10"/>
      <c r="U48" s="10"/>
      <c r="V48" s="10"/>
    </row>
    <row r="49" spans="2:22" ht="15.75">
      <c r="B49" s="74" t="s">
        <v>13</v>
      </c>
      <c r="C49" s="74"/>
      <c r="D49" s="74"/>
      <c r="E49" s="76">
        <v>403</v>
      </c>
      <c r="F49" s="76"/>
      <c r="G49" s="76"/>
      <c r="H49" s="23">
        <v>299</v>
      </c>
      <c r="J49" s="11" t="s">
        <v>98</v>
      </c>
      <c r="K49" s="11" t="s">
        <v>99</v>
      </c>
      <c r="L49" s="11" t="s">
        <v>100</v>
      </c>
      <c r="M49" s="10"/>
      <c r="N49" s="10"/>
      <c r="O49" s="10"/>
      <c r="P49" s="10"/>
      <c r="Q49" s="11" t="s">
        <v>98</v>
      </c>
      <c r="R49" s="11" t="s">
        <v>99</v>
      </c>
      <c r="S49" s="11" t="s">
        <v>100</v>
      </c>
      <c r="T49" s="10"/>
      <c r="U49" s="10"/>
      <c r="V49" s="10"/>
    </row>
    <row r="50" spans="2:22" ht="15.75">
      <c r="B50" s="74" t="s">
        <v>14</v>
      </c>
      <c r="C50" s="74"/>
      <c r="D50" s="74"/>
      <c r="E50" s="76">
        <v>124</v>
      </c>
      <c r="F50" s="76"/>
      <c r="G50" s="76"/>
      <c r="H50" s="23">
        <v>74</v>
      </c>
      <c r="J50" s="12"/>
      <c r="K50" s="13">
        <f>E46</f>
        <v>506</v>
      </c>
      <c r="L50" s="14">
        <f>H46</f>
        <v>253</v>
      </c>
      <c r="M50" s="10"/>
      <c r="N50" s="10"/>
      <c r="O50" s="10"/>
      <c r="P50" s="10"/>
      <c r="Q50" s="12"/>
      <c r="R50" s="13">
        <f>E61</f>
        <v>11739</v>
      </c>
      <c r="S50" s="14">
        <f>H61</f>
        <v>312</v>
      </c>
      <c r="T50" s="10"/>
      <c r="U50" s="10"/>
      <c r="V50" s="10"/>
    </row>
    <row r="51" spans="2:22" ht="15.75">
      <c r="B51" s="74" t="s">
        <v>15</v>
      </c>
      <c r="C51" s="74"/>
      <c r="D51" s="74"/>
      <c r="E51" s="76">
        <v>314</v>
      </c>
      <c r="F51" s="76"/>
      <c r="G51" s="76"/>
      <c r="H51" s="23">
        <v>220</v>
      </c>
      <c r="J51" s="11" t="s">
        <v>101</v>
      </c>
      <c r="K51" s="11" t="s">
        <v>102</v>
      </c>
      <c r="L51" s="11" t="s">
        <v>103</v>
      </c>
      <c r="M51" s="10"/>
      <c r="N51" s="10"/>
      <c r="O51" s="10"/>
      <c r="P51" s="10"/>
      <c r="Q51" s="11" t="s">
        <v>101</v>
      </c>
      <c r="R51" s="11" t="s">
        <v>102</v>
      </c>
      <c r="S51" s="11" t="s">
        <v>103</v>
      </c>
      <c r="T51" s="10"/>
      <c r="U51" s="10"/>
      <c r="V51" s="10"/>
    </row>
    <row r="52" spans="2:22" ht="15.75">
      <c r="B52" s="74" t="s">
        <v>53</v>
      </c>
      <c r="C52" s="74"/>
      <c r="D52" s="74"/>
      <c r="E52" s="79">
        <v>560650</v>
      </c>
      <c r="F52" s="80"/>
      <c r="G52" s="81"/>
      <c r="H52" s="24">
        <v>3566</v>
      </c>
      <c r="J52" s="12"/>
      <c r="K52" s="13">
        <f>E47</f>
        <v>93</v>
      </c>
      <c r="L52" s="14">
        <f>H47</f>
        <v>57</v>
      </c>
      <c r="M52" s="10"/>
      <c r="N52" s="10"/>
      <c r="O52" s="10"/>
      <c r="P52" s="10"/>
      <c r="Q52" s="12"/>
      <c r="R52" s="13">
        <f>E62</f>
        <v>2251</v>
      </c>
      <c r="S52" s="14">
        <f>H62</f>
        <v>371</v>
      </c>
      <c r="T52" s="10"/>
      <c r="U52" s="10"/>
      <c r="V52" s="10"/>
    </row>
    <row r="53" spans="2:22" ht="15.75">
      <c r="B53" s="74" t="s">
        <v>10</v>
      </c>
      <c r="C53" s="74"/>
      <c r="D53" s="74"/>
      <c r="E53" s="79">
        <v>287020</v>
      </c>
      <c r="F53" s="80"/>
      <c r="G53" s="81"/>
      <c r="H53" s="24">
        <v>2198</v>
      </c>
      <c r="J53" s="11" t="s">
        <v>104</v>
      </c>
      <c r="K53" s="11" t="s">
        <v>105</v>
      </c>
      <c r="L53" s="11" t="s">
        <v>106</v>
      </c>
      <c r="M53" s="10"/>
      <c r="N53" s="10"/>
      <c r="O53" s="10"/>
      <c r="P53" s="10"/>
      <c r="Q53" s="11" t="s">
        <v>104</v>
      </c>
      <c r="R53" s="11" t="s">
        <v>105</v>
      </c>
      <c r="S53" s="11" t="s">
        <v>106</v>
      </c>
      <c r="T53" s="10"/>
      <c r="U53" s="10"/>
      <c r="V53" s="10"/>
    </row>
    <row r="54" spans="2:22" ht="15.75">
      <c r="B54" s="74" t="s">
        <v>8</v>
      </c>
      <c r="C54" s="74"/>
      <c r="D54" s="74"/>
      <c r="E54" s="79">
        <v>12436</v>
      </c>
      <c r="F54" s="80"/>
      <c r="G54" s="81"/>
      <c r="H54" s="23">
        <v>366</v>
      </c>
      <c r="J54" s="12"/>
      <c r="K54" s="13">
        <f>E48</f>
        <v>715</v>
      </c>
      <c r="L54" s="14">
        <f>H48</f>
        <v>408</v>
      </c>
      <c r="M54" s="10"/>
      <c r="N54" s="10"/>
      <c r="O54" s="10"/>
      <c r="P54" s="10"/>
      <c r="Q54" s="12"/>
      <c r="R54" s="13">
        <f>E63</f>
        <v>14891</v>
      </c>
      <c r="S54" s="14">
        <f>H63</f>
        <v>698</v>
      </c>
      <c r="T54" s="10"/>
      <c r="U54" s="10"/>
      <c r="V54" s="10"/>
    </row>
    <row r="55" spans="2:22" ht="15.75">
      <c r="B55" s="74" t="s">
        <v>11</v>
      </c>
      <c r="C55" s="74"/>
      <c r="D55" s="74"/>
      <c r="E55" s="79">
        <v>2568</v>
      </c>
      <c r="F55" s="80"/>
      <c r="G55" s="81"/>
      <c r="H55" s="23">
        <v>424</v>
      </c>
      <c r="J55" s="11" t="s">
        <v>107</v>
      </c>
      <c r="K55" s="11" t="s">
        <v>108</v>
      </c>
      <c r="L55" s="11" t="s">
        <v>109</v>
      </c>
      <c r="M55" s="10"/>
      <c r="N55" s="10"/>
      <c r="O55" s="10"/>
      <c r="P55" s="10"/>
      <c r="Q55" s="11" t="s">
        <v>107</v>
      </c>
      <c r="R55" s="11" t="s">
        <v>108</v>
      </c>
      <c r="S55" s="11" t="s">
        <v>109</v>
      </c>
      <c r="T55" s="10"/>
      <c r="U55" s="10"/>
      <c r="V55" s="10"/>
    </row>
    <row r="56" spans="2:22" ht="15.75">
      <c r="B56" s="74" t="s">
        <v>12</v>
      </c>
      <c r="C56" s="74"/>
      <c r="D56" s="74"/>
      <c r="E56" s="79">
        <v>14752</v>
      </c>
      <c r="F56" s="80"/>
      <c r="G56" s="81"/>
      <c r="H56" s="23">
        <v>747</v>
      </c>
      <c r="J56" s="12"/>
      <c r="K56" s="13">
        <f>E49</f>
        <v>403</v>
      </c>
      <c r="L56" s="14">
        <f>H49</f>
        <v>299</v>
      </c>
      <c r="M56" s="10"/>
      <c r="N56" s="10"/>
      <c r="O56" s="10"/>
      <c r="Q56" s="12"/>
      <c r="R56" s="13">
        <f>E64</f>
        <v>6508</v>
      </c>
      <c r="S56" s="14">
        <f>H64</f>
        <v>566</v>
      </c>
      <c r="T56" s="10"/>
      <c r="U56" s="10"/>
      <c r="V56" s="10"/>
    </row>
    <row r="57" spans="2:22" ht="15.75">
      <c r="B57" s="74" t="s">
        <v>13</v>
      </c>
      <c r="C57" s="74"/>
      <c r="D57" s="74"/>
      <c r="E57" s="79">
        <v>7666</v>
      </c>
      <c r="F57" s="80"/>
      <c r="G57" s="81"/>
      <c r="H57" s="23">
        <v>623</v>
      </c>
      <c r="J57" s="11" t="s">
        <v>104</v>
      </c>
      <c r="K57" s="11" t="s">
        <v>110</v>
      </c>
      <c r="L57" s="11" t="s">
        <v>111</v>
      </c>
      <c r="Q57" s="11" t="s">
        <v>104</v>
      </c>
      <c r="R57" s="11" t="s">
        <v>110</v>
      </c>
      <c r="S57" s="11" t="s">
        <v>111</v>
      </c>
    </row>
    <row r="58" spans="2:22" ht="15.75">
      <c r="B58" s="74" t="s">
        <v>14</v>
      </c>
      <c r="C58" s="74"/>
      <c r="D58" s="74"/>
      <c r="E58" s="79">
        <v>2625</v>
      </c>
      <c r="F58" s="80"/>
      <c r="G58" s="81"/>
      <c r="H58" s="23">
        <v>388</v>
      </c>
      <c r="J58" s="12"/>
      <c r="K58" s="13">
        <f>E50</f>
        <v>124</v>
      </c>
      <c r="L58" s="14">
        <f>H50</f>
        <v>74</v>
      </c>
      <c r="Q58" s="12"/>
      <c r="R58" s="13">
        <f>E65</f>
        <v>2272</v>
      </c>
      <c r="S58" s="14">
        <f>H65</f>
        <v>388</v>
      </c>
    </row>
    <row r="59" spans="2:22" ht="15.75">
      <c r="B59" s="74" t="s">
        <v>15</v>
      </c>
      <c r="C59" s="74"/>
      <c r="D59" s="74"/>
      <c r="E59" s="79">
        <v>5226</v>
      </c>
      <c r="F59" s="80"/>
      <c r="G59" s="81"/>
      <c r="H59" s="23">
        <v>413</v>
      </c>
      <c r="J59" s="11" t="s">
        <v>107</v>
      </c>
      <c r="K59" s="11" t="s">
        <v>112</v>
      </c>
      <c r="L59" s="11" t="s">
        <v>113</v>
      </c>
      <c r="Q59" s="11" t="s">
        <v>107</v>
      </c>
      <c r="R59" s="11" t="s">
        <v>112</v>
      </c>
      <c r="S59" s="11" t="s">
        <v>113</v>
      </c>
    </row>
    <row r="60" spans="2:22" ht="15.75">
      <c r="B60" s="74" t="s">
        <v>16</v>
      </c>
      <c r="C60" s="74"/>
      <c r="D60" s="74"/>
      <c r="E60" s="75">
        <v>273630</v>
      </c>
      <c r="F60" s="76"/>
      <c r="G60" s="76"/>
      <c r="H60" s="24">
        <v>1898</v>
      </c>
      <c r="J60" s="12"/>
      <c r="K60" s="13">
        <f>E51</f>
        <v>314</v>
      </c>
      <c r="L60" s="14">
        <f>H51</f>
        <v>220</v>
      </c>
      <c r="Q60" s="12"/>
      <c r="R60" s="13">
        <f>E66</f>
        <v>4931</v>
      </c>
      <c r="S60" s="14">
        <f>H66</f>
        <v>436</v>
      </c>
    </row>
    <row r="61" spans="2:22">
      <c r="B61" s="74" t="s">
        <v>8</v>
      </c>
      <c r="C61" s="74"/>
      <c r="D61" s="74"/>
      <c r="E61" s="75">
        <v>11739</v>
      </c>
      <c r="F61" s="76"/>
      <c r="G61" s="76"/>
      <c r="H61" s="23">
        <v>312</v>
      </c>
    </row>
    <row r="62" spans="2:22">
      <c r="B62" s="74" t="s">
        <v>11</v>
      </c>
      <c r="C62" s="74"/>
      <c r="D62" s="74"/>
      <c r="E62" s="75">
        <v>2251</v>
      </c>
      <c r="F62" s="76"/>
      <c r="G62" s="76"/>
      <c r="H62" s="23">
        <v>371</v>
      </c>
      <c r="M62" t="s">
        <v>117</v>
      </c>
      <c r="N62" t="s">
        <v>6</v>
      </c>
      <c r="O62" t="s">
        <v>118</v>
      </c>
      <c r="P62" t="s">
        <v>6</v>
      </c>
    </row>
    <row r="63" spans="2:22">
      <c r="B63" s="74" t="s">
        <v>12</v>
      </c>
      <c r="C63" s="74"/>
      <c r="D63" s="74"/>
      <c r="E63" s="75">
        <v>14891</v>
      </c>
      <c r="F63" s="76"/>
      <c r="G63" s="76"/>
      <c r="H63" s="23">
        <v>698</v>
      </c>
      <c r="M63">
        <f>U38</f>
        <v>87865</v>
      </c>
      <c r="N63">
        <f>V38</f>
        <v>1721.6759276937109</v>
      </c>
      <c r="O63">
        <f>N38</f>
        <v>4400</v>
      </c>
      <c r="P63">
        <f>O38</f>
        <v>821.21373588122594</v>
      </c>
    </row>
    <row r="64" spans="2:22">
      <c r="B64" s="74" t="s">
        <v>13</v>
      </c>
      <c r="C64" s="74"/>
      <c r="D64" s="74"/>
      <c r="E64" s="75">
        <v>6508</v>
      </c>
      <c r="F64" s="76"/>
      <c r="G64" s="76"/>
      <c r="H64" s="23">
        <v>566</v>
      </c>
    </row>
    <row r="65" spans="1:22">
      <c r="B65" s="74" t="s">
        <v>14</v>
      </c>
      <c r="C65" s="74"/>
      <c r="D65" s="74"/>
      <c r="E65" s="75">
        <v>2272</v>
      </c>
      <c r="F65" s="76"/>
      <c r="G65" s="76"/>
      <c r="H65" s="23">
        <v>388</v>
      </c>
    </row>
    <row r="66" spans="1:22">
      <c r="B66" s="74" t="s">
        <v>15</v>
      </c>
      <c r="C66" s="74"/>
      <c r="D66" s="74"/>
      <c r="E66" s="75">
        <v>4931</v>
      </c>
      <c r="F66" s="76"/>
      <c r="G66" s="76"/>
      <c r="H66" s="23">
        <v>436</v>
      </c>
    </row>
    <row r="69" spans="1:22" ht="14.45" customHeight="1"/>
    <row r="70" spans="1:22" ht="14.45" customHeight="1">
      <c r="A70" s="2">
        <v>2021</v>
      </c>
      <c r="B70" s="74" t="s">
        <v>7</v>
      </c>
      <c r="C70" s="74"/>
      <c r="D70" s="74"/>
      <c r="E70" s="75">
        <v>598113</v>
      </c>
      <c r="F70" s="76"/>
      <c r="G70" s="76"/>
      <c r="H70" s="24">
        <v>1771</v>
      </c>
      <c r="J70" s="77" t="s">
        <v>54</v>
      </c>
      <c r="K70" s="78"/>
      <c r="L70" s="78"/>
      <c r="M70" s="78"/>
      <c r="N70" s="78"/>
      <c r="O70" s="78"/>
      <c r="P70" s="25"/>
      <c r="Q70" s="77" t="s">
        <v>55</v>
      </c>
      <c r="R70" s="77"/>
      <c r="S70" s="77"/>
      <c r="T70" s="77"/>
      <c r="U70" s="77"/>
      <c r="V70" s="77"/>
    </row>
    <row r="71" spans="1:22" ht="15.75">
      <c r="B71" s="74" t="s">
        <v>9</v>
      </c>
      <c r="C71" s="74"/>
      <c r="D71" s="74"/>
      <c r="E71" s="75">
        <v>41492</v>
      </c>
      <c r="F71" s="76"/>
      <c r="G71" s="76"/>
      <c r="H71" s="24">
        <v>2913</v>
      </c>
      <c r="J71" s="11" t="s">
        <v>78</v>
      </c>
      <c r="K71" s="11" t="s">
        <v>79</v>
      </c>
      <c r="L71" s="11" t="s">
        <v>80</v>
      </c>
      <c r="M71" s="10"/>
      <c r="N71" s="10" t="s">
        <v>81</v>
      </c>
      <c r="O71" s="11" t="s">
        <v>82</v>
      </c>
      <c r="P71" s="16"/>
      <c r="Q71" s="11" t="s">
        <v>78</v>
      </c>
      <c r="R71" s="11" t="s">
        <v>79</v>
      </c>
      <c r="S71" s="11" t="s">
        <v>80</v>
      </c>
      <c r="T71" s="10"/>
      <c r="U71" s="10" t="s">
        <v>81</v>
      </c>
      <c r="V71" s="11" t="s">
        <v>82</v>
      </c>
    </row>
    <row r="72" spans="1:22" ht="15.75">
      <c r="B72" s="74" t="s">
        <v>10</v>
      </c>
      <c r="C72" s="74"/>
      <c r="D72" s="74"/>
      <c r="E72" s="75">
        <v>19945</v>
      </c>
      <c r="F72" s="76"/>
      <c r="G72" s="76"/>
      <c r="H72" s="24">
        <v>1618</v>
      </c>
      <c r="J72" s="12"/>
      <c r="K72" s="13">
        <f>E73</f>
        <v>467</v>
      </c>
      <c r="L72" s="14">
        <f>H73</f>
        <v>276</v>
      </c>
      <c r="M72" s="15"/>
      <c r="N72" s="16">
        <f>K72+K74+K76+K78+K80+K82+K84+K86+K88+K90+K92+K94</f>
        <v>4056</v>
      </c>
      <c r="O72" s="16">
        <f>SQRT(((L72)^2)+((L74)^2)+((L76)^2)+((L78)^2)+((L80)^2)+((L82)^2)+((L84)^2)+((L86)^2)+((L88)^2)+((L90)^2)+((L92)^2)+((L94)^2))</f>
        <v>718.68351866450928</v>
      </c>
      <c r="P72" s="10"/>
      <c r="Q72" s="12"/>
      <c r="R72" s="13">
        <f>E88</f>
        <v>13229</v>
      </c>
      <c r="S72" s="14">
        <f>H88</f>
        <v>317</v>
      </c>
      <c r="T72" s="15"/>
      <c r="U72" s="16">
        <f>R72+R74+R76+R78+R80+R82+R84+R86+R88+R90+R92+R94</f>
        <v>90256</v>
      </c>
      <c r="V72" s="16">
        <f>SQRT(((S72)^2)+((S74)^2)+((S76)^2)+((S78)^2)+((S80)^2)+((S82)^2)+((S84)^2)+((S86)^2)+((S88)^2)+((S90)^2)+((S92)^2)+((S94)^2))</f>
        <v>1713.1651992729714</v>
      </c>
    </row>
    <row r="73" spans="1:22" ht="15.75">
      <c r="B73" s="74" t="s">
        <v>8</v>
      </c>
      <c r="C73" s="74"/>
      <c r="D73" s="74"/>
      <c r="E73" s="76">
        <v>467</v>
      </c>
      <c r="F73" s="76"/>
      <c r="G73" s="76"/>
      <c r="H73" s="23">
        <v>276</v>
      </c>
      <c r="J73" s="11" t="s">
        <v>83</v>
      </c>
      <c r="K73" s="11" t="s">
        <v>84</v>
      </c>
      <c r="L73" s="11" t="s">
        <v>85</v>
      </c>
      <c r="M73" s="10"/>
      <c r="N73" s="10"/>
      <c r="O73" s="10"/>
      <c r="P73" s="10"/>
      <c r="Q73" s="11" t="s">
        <v>83</v>
      </c>
      <c r="R73" s="11" t="s">
        <v>84</v>
      </c>
      <c r="S73" s="11" t="s">
        <v>85</v>
      </c>
      <c r="T73" s="10"/>
      <c r="U73" s="10"/>
      <c r="V73" s="10"/>
    </row>
    <row r="74" spans="1:22" ht="15.75">
      <c r="B74" s="74" t="s">
        <v>11</v>
      </c>
      <c r="C74" s="74"/>
      <c r="D74" s="74"/>
      <c r="E74" s="76">
        <v>45</v>
      </c>
      <c r="F74" s="76"/>
      <c r="G74" s="76"/>
      <c r="H74" s="23">
        <v>45</v>
      </c>
      <c r="J74" s="12"/>
      <c r="K74" s="13">
        <f>E74</f>
        <v>45</v>
      </c>
      <c r="L74" s="14">
        <f>H74</f>
        <v>45</v>
      </c>
      <c r="M74" s="10"/>
      <c r="N74" s="10"/>
      <c r="O74" s="10"/>
      <c r="P74" s="10"/>
      <c r="Q74" s="12"/>
      <c r="R74" s="13">
        <f>E89</f>
        <v>2735</v>
      </c>
      <c r="S74" s="14">
        <f>H89</f>
        <v>434</v>
      </c>
      <c r="T74" s="10"/>
      <c r="U74" s="10"/>
      <c r="V74" s="10"/>
    </row>
    <row r="75" spans="1:22" ht="15.75">
      <c r="B75" s="74" t="s">
        <v>12</v>
      </c>
      <c r="C75" s="74"/>
      <c r="D75" s="74"/>
      <c r="E75" s="76">
        <v>863</v>
      </c>
      <c r="F75" s="76"/>
      <c r="G75" s="76"/>
      <c r="H75" s="23">
        <v>367</v>
      </c>
      <c r="J75" s="11" t="s">
        <v>86</v>
      </c>
      <c r="K75" s="11" t="s">
        <v>87</v>
      </c>
      <c r="L75" s="11" t="s">
        <v>88</v>
      </c>
      <c r="M75" s="10"/>
      <c r="N75" s="10"/>
      <c r="O75" s="10"/>
      <c r="P75" s="10"/>
      <c r="Q75" s="11" t="s">
        <v>86</v>
      </c>
      <c r="R75" s="11" t="s">
        <v>87</v>
      </c>
      <c r="S75" s="11" t="s">
        <v>88</v>
      </c>
      <c r="T75" s="10"/>
      <c r="U75" s="10"/>
      <c r="V75" s="10"/>
    </row>
    <row r="76" spans="1:22" ht="15.75">
      <c r="B76" s="74" t="s">
        <v>13</v>
      </c>
      <c r="C76" s="74"/>
      <c r="D76" s="74"/>
      <c r="E76" s="76">
        <v>201</v>
      </c>
      <c r="F76" s="76"/>
      <c r="G76" s="76"/>
      <c r="H76" s="23">
        <v>83</v>
      </c>
      <c r="J76" s="12"/>
      <c r="K76" s="13">
        <f>E75</f>
        <v>863</v>
      </c>
      <c r="L76" s="14">
        <f>H75</f>
        <v>367</v>
      </c>
      <c r="M76" s="10"/>
      <c r="N76" s="10"/>
      <c r="O76" s="10"/>
      <c r="P76" s="10"/>
      <c r="Q76" s="12"/>
      <c r="R76" s="13">
        <f>E90</f>
        <v>15549</v>
      </c>
      <c r="S76" s="14">
        <f>H90</f>
        <v>762</v>
      </c>
      <c r="T76" s="10"/>
      <c r="U76" s="10"/>
      <c r="V76" s="10"/>
    </row>
    <row r="77" spans="1:22" ht="15.75">
      <c r="B77" s="74" t="s">
        <v>14</v>
      </c>
      <c r="C77" s="74"/>
      <c r="D77" s="74"/>
      <c r="E77" s="76">
        <v>174</v>
      </c>
      <c r="F77" s="76"/>
      <c r="G77" s="76"/>
      <c r="H77" s="23">
        <v>98</v>
      </c>
      <c r="J77" s="11" t="s">
        <v>89</v>
      </c>
      <c r="K77" s="11" t="s">
        <v>90</v>
      </c>
      <c r="L77" s="11" t="s">
        <v>91</v>
      </c>
      <c r="M77" s="10"/>
      <c r="N77" s="10"/>
      <c r="O77" s="10"/>
      <c r="P77" s="10"/>
      <c r="Q77" s="11" t="s">
        <v>89</v>
      </c>
      <c r="R77" s="11" t="s">
        <v>90</v>
      </c>
      <c r="S77" s="11" t="s">
        <v>91</v>
      </c>
      <c r="T77" s="10"/>
      <c r="U77" s="10"/>
      <c r="V77" s="10"/>
    </row>
    <row r="78" spans="1:22" ht="15.75">
      <c r="B78" s="74" t="s">
        <v>15</v>
      </c>
      <c r="C78" s="74"/>
      <c r="D78" s="74"/>
      <c r="E78" s="76">
        <v>205</v>
      </c>
      <c r="F78" s="76"/>
      <c r="G78" s="76"/>
      <c r="H78" s="23">
        <v>102</v>
      </c>
      <c r="J78" s="12"/>
      <c r="K78" s="13">
        <f>E76</f>
        <v>201</v>
      </c>
      <c r="L78" s="14">
        <f>H76</f>
        <v>83</v>
      </c>
      <c r="M78" s="10"/>
      <c r="N78" s="10"/>
      <c r="O78" s="10"/>
      <c r="P78" s="10"/>
      <c r="Q78" s="12"/>
      <c r="R78" s="13">
        <f>E91</f>
        <v>7536</v>
      </c>
      <c r="S78" s="14">
        <f>H91</f>
        <v>679</v>
      </c>
      <c r="T78" s="10"/>
      <c r="U78" s="10"/>
      <c r="V78" s="10"/>
    </row>
    <row r="79" spans="1:22" ht="15.75">
      <c r="B79" s="74" t="s">
        <v>16</v>
      </c>
      <c r="C79" s="74"/>
      <c r="D79" s="74"/>
      <c r="E79" s="75">
        <v>21547</v>
      </c>
      <c r="F79" s="76"/>
      <c r="G79" s="76"/>
      <c r="H79" s="24">
        <v>1889</v>
      </c>
      <c r="J79" s="11" t="s">
        <v>92</v>
      </c>
      <c r="K79" s="11" t="s">
        <v>93</v>
      </c>
      <c r="L79" s="11" t="s">
        <v>94</v>
      </c>
      <c r="M79" s="10"/>
      <c r="N79" s="10"/>
      <c r="O79" s="10"/>
      <c r="P79" s="10"/>
      <c r="Q79" s="11" t="s">
        <v>92</v>
      </c>
      <c r="R79" s="11" t="s">
        <v>93</v>
      </c>
      <c r="S79" s="11" t="s">
        <v>94</v>
      </c>
      <c r="T79" s="10"/>
      <c r="U79" s="10"/>
      <c r="V79" s="10"/>
    </row>
    <row r="80" spans="1:22" ht="15.75">
      <c r="B80" s="74" t="s">
        <v>8</v>
      </c>
      <c r="C80" s="74"/>
      <c r="D80" s="74"/>
      <c r="E80" s="76">
        <v>464</v>
      </c>
      <c r="F80" s="76"/>
      <c r="G80" s="76"/>
      <c r="H80" s="23">
        <v>207</v>
      </c>
      <c r="J80" s="12"/>
      <c r="K80" s="13">
        <f>E77</f>
        <v>174</v>
      </c>
      <c r="L80" s="14">
        <f>H77</f>
        <v>98</v>
      </c>
      <c r="M80" s="10"/>
      <c r="N80" s="10"/>
      <c r="O80" s="10"/>
      <c r="P80" s="10"/>
      <c r="Q80" s="12"/>
      <c r="R80" s="13">
        <f>E92</f>
        <v>2562</v>
      </c>
      <c r="S80" s="14">
        <f>H92</f>
        <v>344</v>
      </c>
      <c r="T80" s="10"/>
      <c r="U80" s="10"/>
      <c r="V80" s="10"/>
    </row>
    <row r="81" spans="2:22" ht="15.75">
      <c r="B81" s="74" t="s">
        <v>11</v>
      </c>
      <c r="C81" s="74"/>
      <c r="D81" s="74"/>
      <c r="E81" s="76">
        <v>66</v>
      </c>
      <c r="F81" s="76"/>
      <c r="G81" s="76"/>
      <c r="H81" s="23">
        <v>44</v>
      </c>
      <c r="J81" s="11" t="s">
        <v>95</v>
      </c>
      <c r="K81" s="11" t="s">
        <v>96</v>
      </c>
      <c r="L81" s="11" t="s">
        <v>97</v>
      </c>
      <c r="M81" s="10"/>
      <c r="N81" s="10"/>
      <c r="O81" s="10"/>
      <c r="P81" s="10"/>
      <c r="Q81" s="11" t="s">
        <v>95</v>
      </c>
      <c r="R81" s="11" t="s">
        <v>96</v>
      </c>
      <c r="S81" s="11" t="s">
        <v>97</v>
      </c>
      <c r="T81" s="10"/>
      <c r="U81" s="10"/>
      <c r="V81" s="10"/>
    </row>
    <row r="82" spans="2:22" ht="15.75">
      <c r="B82" s="74" t="s">
        <v>12</v>
      </c>
      <c r="C82" s="74"/>
      <c r="D82" s="74"/>
      <c r="E82" s="76">
        <v>759</v>
      </c>
      <c r="F82" s="76"/>
      <c r="G82" s="76"/>
      <c r="H82" s="23">
        <v>405</v>
      </c>
      <c r="J82" s="12"/>
      <c r="K82" s="13">
        <f>E78</f>
        <v>205</v>
      </c>
      <c r="L82" s="14">
        <f>H78</f>
        <v>102</v>
      </c>
      <c r="M82" s="10"/>
      <c r="N82" s="10"/>
      <c r="O82" s="10"/>
      <c r="P82" s="10"/>
      <c r="Q82" s="12"/>
      <c r="R82" s="13">
        <f>E93</f>
        <v>5083</v>
      </c>
      <c r="S82" s="14">
        <f>H93</f>
        <v>393</v>
      </c>
      <c r="T82" s="10"/>
      <c r="U82" s="10"/>
      <c r="V82" s="10"/>
    </row>
    <row r="83" spans="2:22" ht="15.75">
      <c r="B83" s="74" t="s">
        <v>13</v>
      </c>
      <c r="C83" s="74"/>
      <c r="D83" s="74"/>
      <c r="E83" s="76">
        <v>332</v>
      </c>
      <c r="F83" s="76"/>
      <c r="G83" s="76"/>
      <c r="H83" s="23">
        <v>196</v>
      </c>
      <c r="J83" s="11" t="s">
        <v>98</v>
      </c>
      <c r="K83" s="11" t="s">
        <v>99</v>
      </c>
      <c r="L83" s="11" t="s">
        <v>100</v>
      </c>
      <c r="M83" s="10"/>
      <c r="N83" s="10"/>
      <c r="O83" s="10"/>
      <c r="P83" s="10"/>
      <c r="Q83" s="11" t="s">
        <v>98</v>
      </c>
      <c r="R83" s="11" t="s">
        <v>99</v>
      </c>
      <c r="S83" s="11" t="s">
        <v>100</v>
      </c>
      <c r="T83" s="10"/>
      <c r="U83" s="10"/>
      <c r="V83" s="10"/>
    </row>
    <row r="84" spans="2:22" ht="15.75">
      <c r="B84" s="74" t="s">
        <v>14</v>
      </c>
      <c r="C84" s="74"/>
      <c r="D84" s="74"/>
      <c r="E84" s="76">
        <v>171</v>
      </c>
      <c r="F84" s="76"/>
      <c r="G84" s="76"/>
      <c r="H84" s="23">
        <v>78</v>
      </c>
      <c r="J84" s="12"/>
      <c r="K84" s="13">
        <f>E80</f>
        <v>464</v>
      </c>
      <c r="L84" s="14">
        <f>H80</f>
        <v>207</v>
      </c>
      <c r="M84" s="10"/>
      <c r="N84" s="10"/>
      <c r="O84" s="10"/>
      <c r="P84" s="10"/>
      <c r="Q84" s="12"/>
      <c r="R84" s="13">
        <f>E95</f>
        <v>12290</v>
      </c>
      <c r="S84" s="14">
        <f>H95</f>
        <v>271</v>
      </c>
      <c r="T84" s="10"/>
      <c r="U84" s="10"/>
      <c r="V84" s="10"/>
    </row>
    <row r="85" spans="2:22" ht="15.75">
      <c r="B85" s="74" t="s">
        <v>15</v>
      </c>
      <c r="C85" s="74"/>
      <c r="D85" s="74"/>
      <c r="E85" s="76">
        <v>309</v>
      </c>
      <c r="F85" s="76"/>
      <c r="G85" s="76"/>
      <c r="H85" s="23">
        <v>153</v>
      </c>
      <c r="J85" s="11" t="s">
        <v>101</v>
      </c>
      <c r="K85" s="11" t="s">
        <v>102</v>
      </c>
      <c r="L85" s="11" t="s">
        <v>103</v>
      </c>
      <c r="M85" s="10"/>
      <c r="N85" s="10"/>
      <c r="O85" s="10"/>
      <c r="P85" s="10"/>
      <c r="Q85" s="11" t="s">
        <v>101</v>
      </c>
      <c r="R85" s="11" t="s">
        <v>102</v>
      </c>
      <c r="S85" s="11" t="s">
        <v>103</v>
      </c>
      <c r="T85" s="10"/>
      <c r="U85" s="10"/>
      <c r="V85" s="10"/>
    </row>
    <row r="86" spans="2:22" ht="15.75">
      <c r="B86" s="74" t="s">
        <v>53</v>
      </c>
      <c r="C86" s="74"/>
      <c r="D86" s="74"/>
      <c r="E86" s="79">
        <v>556621</v>
      </c>
      <c r="F86" s="80"/>
      <c r="G86" s="81"/>
      <c r="H86" s="24">
        <v>3150</v>
      </c>
      <c r="J86" s="12"/>
      <c r="K86" s="13">
        <f>E81</f>
        <v>66</v>
      </c>
      <c r="L86" s="14">
        <f>H81</f>
        <v>44</v>
      </c>
      <c r="M86" s="10"/>
      <c r="N86" s="10"/>
      <c r="O86" s="10"/>
      <c r="P86" s="10"/>
      <c r="Q86" s="12"/>
      <c r="R86" s="13">
        <f>E96</f>
        <v>2093</v>
      </c>
      <c r="S86" s="14">
        <f>H96</f>
        <v>341</v>
      </c>
      <c r="T86" s="10"/>
      <c r="U86" s="10"/>
      <c r="V86" s="10"/>
    </row>
    <row r="87" spans="2:22" ht="15.75">
      <c r="B87" s="74" t="s">
        <v>10</v>
      </c>
      <c r="C87" s="74"/>
      <c r="D87" s="74"/>
      <c r="E87" s="79">
        <v>283853</v>
      </c>
      <c r="F87" s="80"/>
      <c r="G87" s="81"/>
      <c r="H87" s="24">
        <v>1797</v>
      </c>
      <c r="J87" s="11" t="s">
        <v>104</v>
      </c>
      <c r="K87" s="11" t="s">
        <v>105</v>
      </c>
      <c r="L87" s="11" t="s">
        <v>106</v>
      </c>
      <c r="M87" s="10"/>
      <c r="N87" s="10"/>
      <c r="O87" s="10"/>
      <c r="P87" s="10"/>
      <c r="Q87" s="11" t="s">
        <v>104</v>
      </c>
      <c r="R87" s="11" t="s">
        <v>105</v>
      </c>
      <c r="S87" s="11" t="s">
        <v>106</v>
      </c>
      <c r="T87" s="10"/>
      <c r="U87" s="10"/>
      <c r="V87" s="10"/>
    </row>
    <row r="88" spans="2:22" ht="15.75">
      <c r="B88" s="74" t="s">
        <v>8</v>
      </c>
      <c r="C88" s="74"/>
      <c r="D88" s="74"/>
      <c r="E88" s="79">
        <v>13229</v>
      </c>
      <c r="F88" s="80"/>
      <c r="G88" s="81"/>
      <c r="H88" s="23">
        <v>317</v>
      </c>
      <c r="J88" s="12"/>
      <c r="K88" s="13">
        <f>E82</f>
        <v>759</v>
      </c>
      <c r="L88" s="14">
        <f>H82</f>
        <v>405</v>
      </c>
      <c r="M88" s="10"/>
      <c r="N88" s="10"/>
      <c r="O88" s="10"/>
      <c r="P88" s="10"/>
      <c r="Q88" s="12"/>
      <c r="R88" s="13">
        <f>E97</f>
        <v>15225</v>
      </c>
      <c r="S88" s="14">
        <f>H97</f>
        <v>735</v>
      </c>
      <c r="T88" s="10"/>
      <c r="U88" s="10"/>
      <c r="V88" s="10"/>
    </row>
    <row r="89" spans="2:22" ht="15.75">
      <c r="B89" s="74" t="s">
        <v>11</v>
      </c>
      <c r="C89" s="74"/>
      <c r="D89" s="74"/>
      <c r="E89" s="79">
        <v>2735</v>
      </c>
      <c r="F89" s="80"/>
      <c r="G89" s="81"/>
      <c r="H89" s="23">
        <v>434</v>
      </c>
      <c r="J89" s="11" t="s">
        <v>107</v>
      </c>
      <c r="K89" s="11" t="s">
        <v>108</v>
      </c>
      <c r="L89" s="11" t="s">
        <v>109</v>
      </c>
      <c r="M89" s="10"/>
      <c r="N89" s="10"/>
      <c r="O89" s="10"/>
      <c r="P89" s="10"/>
      <c r="Q89" s="11" t="s">
        <v>107</v>
      </c>
      <c r="R89" s="11" t="s">
        <v>108</v>
      </c>
      <c r="S89" s="11" t="s">
        <v>109</v>
      </c>
      <c r="T89" s="10"/>
      <c r="U89" s="10"/>
      <c r="V89" s="10"/>
    </row>
    <row r="90" spans="2:22" ht="15.75">
      <c r="B90" s="74" t="s">
        <v>12</v>
      </c>
      <c r="C90" s="74"/>
      <c r="D90" s="74"/>
      <c r="E90" s="79">
        <v>15549</v>
      </c>
      <c r="F90" s="80"/>
      <c r="G90" s="81"/>
      <c r="H90" s="23">
        <v>762</v>
      </c>
      <c r="J90" s="12"/>
      <c r="K90" s="13">
        <f>E83</f>
        <v>332</v>
      </c>
      <c r="L90" s="14">
        <f>H83</f>
        <v>196</v>
      </c>
      <c r="M90" s="10"/>
      <c r="N90" s="10"/>
      <c r="O90" s="10"/>
      <c r="Q90" s="12"/>
      <c r="R90" s="13">
        <f>E98</f>
        <v>6851</v>
      </c>
      <c r="S90" s="14">
        <f>H98</f>
        <v>555</v>
      </c>
      <c r="T90" s="10"/>
      <c r="U90" s="10"/>
      <c r="V90" s="10"/>
    </row>
    <row r="91" spans="2:22" ht="15.75">
      <c r="B91" s="74" t="s">
        <v>13</v>
      </c>
      <c r="C91" s="74"/>
      <c r="D91" s="74"/>
      <c r="E91" s="79">
        <v>7536</v>
      </c>
      <c r="F91" s="80"/>
      <c r="G91" s="81"/>
      <c r="H91" s="23">
        <v>679</v>
      </c>
      <c r="J91" s="11" t="s">
        <v>104</v>
      </c>
      <c r="K91" s="11" t="s">
        <v>110</v>
      </c>
      <c r="L91" s="11" t="s">
        <v>111</v>
      </c>
      <c r="Q91" s="11" t="s">
        <v>104</v>
      </c>
      <c r="R91" s="11" t="s">
        <v>110</v>
      </c>
      <c r="S91" s="11" t="s">
        <v>111</v>
      </c>
    </row>
    <row r="92" spans="2:22" ht="15.75">
      <c r="B92" s="74" t="s">
        <v>14</v>
      </c>
      <c r="C92" s="74"/>
      <c r="D92" s="74"/>
      <c r="E92" s="79">
        <v>2562</v>
      </c>
      <c r="F92" s="80"/>
      <c r="G92" s="81"/>
      <c r="H92" s="23">
        <v>344</v>
      </c>
      <c r="J92" s="12"/>
      <c r="K92" s="13">
        <f>E84</f>
        <v>171</v>
      </c>
      <c r="L92" s="14">
        <f>H84</f>
        <v>78</v>
      </c>
      <c r="Q92" s="12"/>
      <c r="R92" s="13">
        <f>E99</f>
        <v>2106</v>
      </c>
      <c r="S92" s="14">
        <f>H99</f>
        <v>352</v>
      </c>
    </row>
    <row r="93" spans="2:22" ht="15.75">
      <c r="B93" s="74" t="s">
        <v>15</v>
      </c>
      <c r="C93" s="74"/>
      <c r="D93" s="74"/>
      <c r="E93" s="79">
        <v>5083</v>
      </c>
      <c r="F93" s="80"/>
      <c r="G93" s="81"/>
      <c r="H93" s="23">
        <v>393</v>
      </c>
      <c r="J93" s="11" t="s">
        <v>107</v>
      </c>
      <c r="K93" s="11" t="s">
        <v>112</v>
      </c>
      <c r="L93" s="11" t="s">
        <v>113</v>
      </c>
      <c r="Q93" s="11" t="s">
        <v>107</v>
      </c>
      <c r="R93" s="11" t="s">
        <v>112</v>
      </c>
      <c r="S93" s="11" t="s">
        <v>113</v>
      </c>
    </row>
    <row r="94" spans="2:22" ht="15.75">
      <c r="B94" s="74" t="s">
        <v>16</v>
      </c>
      <c r="C94" s="74"/>
      <c r="D94" s="74"/>
      <c r="E94" s="75">
        <v>272768</v>
      </c>
      <c r="F94" s="76"/>
      <c r="G94" s="76"/>
      <c r="H94" s="24">
        <v>2054</v>
      </c>
      <c r="J94" s="12"/>
      <c r="K94" s="13">
        <f>E85</f>
        <v>309</v>
      </c>
      <c r="L94" s="14">
        <f>H85</f>
        <v>153</v>
      </c>
      <c r="Q94" s="12"/>
      <c r="R94" s="13">
        <f>E100</f>
        <v>4997</v>
      </c>
      <c r="S94" s="14">
        <f>H100</f>
        <v>412</v>
      </c>
    </row>
    <row r="95" spans="2:22">
      <c r="B95" s="74" t="s">
        <v>8</v>
      </c>
      <c r="C95" s="74"/>
      <c r="D95" s="74"/>
      <c r="E95" s="75">
        <v>12290</v>
      </c>
      <c r="F95" s="76"/>
      <c r="G95" s="76"/>
      <c r="H95" s="23">
        <v>271</v>
      </c>
    </row>
    <row r="96" spans="2:22">
      <c r="B96" s="74" t="s">
        <v>11</v>
      </c>
      <c r="C96" s="74"/>
      <c r="D96" s="74"/>
      <c r="E96" s="75">
        <v>2093</v>
      </c>
      <c r="F96" s="76"/>
      <c r="G96" s="76"/>
      <c r="H96" s="23">
        <v>341</v>
      </c>
      <c r="M96" t="s">
        <v>117</v>
      </c>
      <c r="N96" t="s">
        <v>6</v>
      </c>
      <c r="O96" t="s">
        <v>118</v>
      </c>
      <c r="P96" t="s">
        <v>6</v>
      </c>
    </row>
    <row r="97" spans="1:22">
      <c r="B97" s="74" t="s">
        <v>12</v>
      </c>
      <c r="C97" s="74"/>
      <c r="D97" s="74"/>
      <c r="E97" s="75">
        <v>15225</v>
      </c>
      <c r="F97" s="76"/>
      <c r="G97" s="76"/>
      <c r="H97" s="23">
        <v>735</v>
      </c>
      <c r="M97">
        <f>U72</f>
        <v>90256</v>
      </c>
      <c r="N97">
        <f>V72</f>
        <v>1713.1651992729714</v>
      </c>
      <c r="O97">
        <f>N72</f>
        <v>4056</v>
      </c>
      <c r="P97">
        <f>O72</f>
        <v>718.68351866450928</v>
      </c>
    </row>
    <row r="98" spans="1:22">
      <c r="B98" s="74" t="s">
        <v>13</v>
      </c>
      <c r="C98" s="74"/>
      <c r="D98" s="74"/>
      <c r="E98" s="75">
        <v>6851</v>
      </c>
      <c r="F98" s="76"/>
      <c r="G98" s="76"/>
      <c r="H98" s="23">
        <v>555</v>
      </c>
    </row>
    <row r="99" spans="1:22">
      <c r="B99" s="74" t="s">
        <v>14</v>
      </c>
      <c r="C99" s="74"/>
      <c r="D99" s="74"/>
      <c r="E99" s="75">
        <v>2106</v>
      </c>
      <c r="F99" s="76"/>
      <c r="G99" s="76"/>
      <c r="H99" s="23">
        <v>352</v>
      </c>
    </row>
    <row r="100" spans="1:22">
      <c r="B100" s="74" t="s">
        <v>15</v>
      </c>
      <c r="C100" s="74"/>
      <c r="D100" s="74"/>
      <c r="E100" s="75">
        <v>4997</v>
      </c>
      <c r="F100" s="76"/>
      <c r="G100" s="76"/>
      <c r="H100" s="23">
        <v>412</v>
      </c>
    </row>
    <row r="101" spans="1:22">
      <c r="B101" s="18"/>
      <c r="C101" s="18"/>
      <c r="D101" s="18"/>
      <c r="E101" s="49"/>
      <c r="F101" s="9"/>
      <c r="G101" s="9"/>
      <c r="H101" s="9"/>
    </row>
    <row r="103" spans="1:22" ht="14.45" customHeight="1"/>
    <row r="104" spans="1:22" ht="14.45" customHeight="1">
      <c r="A104" s="2">
        <v>2020</v>
      </c>
      <c r="B104" s="74" t="s">
        <v>7</v>
      </c>
      <c r="C104" s="74"/>
      <c r="D104" s="74"/>
      <c r="E104" s="75">
        <v>596086</v>
      </c>
      <c r="F104" s="76"/>
      <c r="G104" s="76"/>
      <c r="H104" s="24">
        <v>1190</v>
      </c>
      <c r="J104" s="77" t="s">
        <v>54</v>
      </c>
      <c r="K104" s="78"/>
      <c r="L104" s="78"/>
      <c r="M104" s="78"/>
      <c r="N104" s="78"/>
      <c r="O104" s="78"/>
      <c r="P104" s="25"/>
      <c r="Q104" s="77" t="s">
        <v>55</v>
      </c>
      <c r="R104" s="77"/>
      <c r="S104" s="77"/>
      <c r="T104" s="77"/>
      <c r="U104" s="77"/>
      <c r="V104" s="77"/>
    </row>
    <row r="105" spans="1:22" ht="15.75">
      <c r="B105" s="74" t="s">
        <v>9</v>
      </c>
      <c r="C105" s="74"/>
      <c r="D105" s="74"/>
      <c r="E105" s="75">
        <v>42929</v>
      </c>
      <c r="F105" s="76"/>
      <c r="G105" s="76"/>
      <c r="H105" s="24">
        <v>2665</v>
      </c>
      <c r="J105" s="11" t="s">
        <v>78</v>
      </c>
      <c r="K105" s="11" t="s">
        <v>79</v>
      </c>
      <c r="L105" s="11" t="s">
        <v>80</v>
      </c>
      <c r="M105" s="10"/>
      <c r="N105" s="10" t="s">
        <v>81</v>
      </c>
      <c r="O105" s="11" t="s">
        <v>82</v>
      </c>
      <c r="P105" s="16"/>
      <c r="Q105" s="11" t="s">
        <v>78</v>
      </c>
      <c r="R105" s="11" t="s">
        <v>79</v>
      </c>
      <c r="S105" s="11" t="s">
        <v>80</v>
      </c>
      <c r="T105" s="10"/>
      <c r="U105" s="10" t="s">
        <v>81</v>
      </c>
      <c r="V105" s="11" t="s">
        <v>82</v>
      </c>
    </row>
    <row r="106" spans="1:22" ht="15.75">
      <c r="B106" s="74" t="s">
        <v>10</v>
      </c>
      <c r="C106" s="74"/>
      <c r="D106" s="74"/>
      <c r="E106" s="75">
        <v>19666</v>
      </c>
      <c r="F106" s="76"/>
      <c r="G106" s="76"/>
      <c r="H106" s="24">
        <v>1302</v>
      </c>
      <c r="J106" s="12"/>
      <c r="K106" s="13">
        <f>E107</f>
        <v>623</v>
      </c>
      <c r="L106" s="14">
        <f>H107</f>
        <v>271</v>
      </c>
      <c r="M106" s="15"/>
      <c r="N106" s="16">
        <f>K106+K108+K110+K112+K114+K116+K118+K120+K122+K124+K126+K128</f>
        <v>4762</v>
      </c>
      <c r="O106" s="16">
        <f>SQRT(((L106)^2)+((L108)^2)+((L110)^2)+((L112)^2)+((L114)^2)+((L116)^2)+((L118)^2)+((L120)^2)+((L122)^2)+((L124)^2)+((L126)^2)+((L128)^2))</f>
        <v>747.29244610125693</v>
      </c>
      <c r="P106" s="10"/>
      <c r="Q106" s="12"/>
      <c r="R106" s="13">
        <f>E122</f>
        <v>13470</v>
      </c>
      <c r="S106" s="14">
        <f>H122</f>
        <v>305</v>
      </c>
      <c r="T106" s="15"/>
      <c r="U106" s="16">
        <f>R106+R108+R110+R112+R114+R116+R118+R120+R122+R124+R126+R128</f>
        <v>90024</v>
      </c>
      <c r="V106" s="16">
        <f>SQRT(((S106)^2)+((S108)^2)+((S110)^2)+((S112)^2)+((S114)^2)+((S116)^2)+((S118)^2)+((S120)^2)+((S122)^2)+((S124)^2)+((S126)^2)+((S128)^2))</f>
        <v>1758.1649524433137</v>
      </c>
    </row>
    <row r="107" spans="1:22" ht="15.6" customHeight="1">
      <c r="B107" s="74" t="s">
        <v>8</v>
      </c>
      <c r="C107" s="74"/>
      <c r="D107" s="74"/>
      <c r="E107" s="76">
        <v>623</v>
      </c>
      <c r="F107" s="76"/>
      <c r="G107" s="76"/>
      <c r="H107" s="23">
        <v>271</v>
      </c>
      <c r="J107" s="11" t="s">
        <v>83</v>
      </c>
      <c r="K107" s="11" t="s">
        <v>84</v>
      </c>
      <c r="L107" s="11" t="s">
        <v>85</v>
      </c>
      <c r="M107" s="10"/>
      <c r="N107" s="10"/>
      <c r="O107" s="10"/>
      <c r="P107" s="10"/>
      <c r="Q107" s="11" t="s">
        <v>83</v>
      </c>
      <c r="R107" s="11" t="s">
        <v>84</v>
      </c>
      <c r="S107" s="11" t="s">
        <v>85</v>
      </c>
      <c r="T107" s="10"/>
      <c r="U107" s="10"/>
      <c r="V107" s="10"/>
    </row>
    <row r="108" spans="1:22" ht="15.75">
      <c r="B108" s="74" t="s">
        <v>11</v>
      </c>
      <c r="C108" s="74"/>
      <c r="D108" s="74"/>
      <c r="E108" s="76">
        <v>46</v>
      </c>
      <c r="F108" s="76"/>
      <c r="G108" s="76"/>
      <c r="H108" s="23">
        <v>36</v>
      </c>
      <c r="J108" s="12"/>
      <c r="K108" s="13">
        <f>E108</f>
        <v>46</v>
      </c>
      <c r="L108" s="14">
        <f>H108</f>
        <v>36</v>
      </c>
      <c r="M108" s="10"/>
      <c r="N108" s="10"/>
      <c r="O108" s="10"/>
      <c r="P108" s="10"/>
      <c r="Q108" s="12"/>
      <c r="R108" s="13">
        <f>E123</f>
        <v>2815</v>
      </c>
      <c r="S108" s="14">
        <f>H123</f>
        <v>463</v>
      </c>
      <c r="T108" s="10"/>
      <c r="U108" s="10"/>
      <c r="V108" s="10"/>
    </row>
    <row r="109" spans="1:22" ht="15.6" customHeight="1">
      <c r="B109" s="74" t="s">
        <v>12</v>
      </c>
      <c r="C109" s="74"/>
      <c r="D109" s="74"/>
      <c r="E109" s="76">
        <v>665</v>
      </c>
      <c r="F109" s="76"/>
      <c r="G109" s="76"/>
      <c r="H109" s="23">
        <v>248</v>
      </c>
      <c r="J109" s="11" t="s">
        <v>86</v>
      </c>
      <c r="K109" s="11" t="s">
        <v>87</v>
      </c>
      <c r="L109" s="11" t="s">
        <v>88</v>
      </c>
      <c r="M109" s="10"/>
      <c r="N109" s="10"/>
      <c r="O109" s="10"/>
      <c r="P109" s="10"/>
      <c r="Q109" s="11" t="s">
        <v>86</v>
      </c>
      <c r="R109" s="11" t="s">
        <v>87</v>
      </c>
      <c r="S109" s="11" t="s">
        <v>88</v>
      </c>
      <c r="T109" s="10"/>
      <c r="U109" s="10"/>
      <c r="V109" s="10"/>
    </row>
    <row r="110" spans="1:22" ht="15.6" customHeight="1">
      <c r="B110" s="74" t="s">
        <v>13</v>
      </c>
      <c r="C110" s="74"/>
      <c r="D110" s="74"/>
      <c r="E110" s="76">
        <v>160</v>
      </c>
      <c r="F110" s="76"/>
      <c r="G110" s="76"/>
      <c r="H110" s="23">
        <v>109</v>
      </c>
      <c r="J110" s="12"/>
      <c r="K110" s="13">
        <f>E109</f>
        <v>665</v>
      </c>
      <c r="L110" s="14">
        <f>H109</f>
        <v>248</v>
      </c>
      <c r="M110" s="10"/>
      <c r="N110" s="10"/>
      <c r="O110" s="10"/>
      <c r="P110" s="10"/>
      <c r="Q110" s="12"/>
      <c r="R110" s="13">
        <f>E124</f>
        <v>15333</v>
      </c>
      <c r="S110" s="14">
        <f>H124</f>
        <v>713</v>
      </c>
      <c r="T110" s="10"/>
      <c r="U110" s="10"/>
      <c r="V110" s="10"/>
    </row>
    <row r="111" spans="1:22" ht="15.6" customHeight="1">
      <c r="B111" s="74" t="s">
        <v>14</v>
      </c>
      <c r="C111" s="74"/>
      <c r="D111" s="74"/>
      <c r="E111" s="76">
        <v>176</v>
      </c>
      <c r="F111" s="76"/>
      <c r="G111" s="76"/>
      <c r="H111" s="23">
        <v>95</v>
      </c>
      <c r="J111" s="11" t="s">
        <v>89</v>
      </c>
      <c r="K111" s="11" t="s">
        <v>90</v>
      </c>
      <c r="L111" s="11" t="s">
        <v>91</v>
      </c>
      <c r="M111" s="10"/>
      <c r="N111" s="10"/>
      <c r="O111" s="10"/>
      <c r="P111" s="10"/>
      <c r="Q111" s="11" t="s">
        <v>89</v>
      </c>
      <c r="R111" s="11" t="s">
        <v>90</v>
      </c>
      <c r="S111" s="11" t="s">
        <v>91</v>
      </c>
      <c r="T111" s="10"/>
      <c r="U111" s="10"/>
      <c r="V111" s="10"/>
    </row>
    <row r="112" spans="1:22" ht="15.6" customHeight="1">
      <c r="B112" s="74" t="s">
        <v>15</v>
      </c>
      <c r="C112" s="74"/>
      <c r="D112" s="74"/>
      <c r="E112" s="76">
        <v>194</v>
      </c>
      <c r="F112" s="76"/>
      <c r="G112" s="76"/>
      <c r="H112" s="23">
        <v>106</v>
      </c>
      <c r="J112" s="12"/>
      <c r="K112" s="13">
        <f>E110</f>
        <v>160</v>
      </c>
      <c r="L112" s="14">
        <f>H110</f>
        <v>109</v>
      </c>
      <c r="M112" s="10"/>
      <c r="N112" s="10"/>
      <c r="O112" s="10"/>
      <c r="P112" s="10"/>
      <c r="Q112" s="12"/>
      <c r="R112" s="13">
        <f>E125</f>
        <v>7764</v>
      </c>
      <c r="S112" s="14">
        <f>H125</f>
        <v>596</v>
      </c>
      <c r="T112" s="10"/>
      <c r="U112" s="10"/>
      <c r="V112" s="10"/>
    </row>
    <row r="113" spans="2:22" ht="15.6" customHeight="1">
      <c r="B113" s="74" t="s">
        <v>16</v>
      </c>
      <c r="C113" s="74"/>
      <c r="D113" s="74"/>
      <c r="E113" s="75">
        <v>23263</v>
      </c>
      <c r="F113" s="76"/>
      <c r="G113" s="76"/>
      <c r="H113" s="24">
        <v>1961</v>
      </c>
      <c r="J113" s="11" t="s">
        <v>92</v>
      </c>
      <c r="K113" s="11" t="s">
        <v>93</v>
      </c>
      <c r="L113" s="11" t="s">
        <v>94</v>
      </c>
      <c r="M113" s="10"/>
      <c r="N113" s="10"/>
      <c r="O113" s="10"/>
      <c r="P113" s="10"/>
      <c r="Q113" s="11" t="s">
        <v>92</v>
      </c>
      <c r="R113" s="11" t="s">
        <v>93</v>
      </c>
      <c r="S113" s="11" t="s">
        <v>94</v>
      </c>
      <c r="T113" s="10"/>
      <c r="U113" s="10"/>
      <c r="V113" s="10"/>
    </row>
    <row r="114" spans="2:22" ht="15.6" customHeight="1">
      <c r="B114" s="74" t="s">
        <v>8</v>
      </c>
      <c r="C114" s="74"/>
      <c r="D114" s="74"/>
      <c r="E114" s="76">
        <v>796</v>
      </c>
      <c r="F114" s="76"/>
      <c r="G114" s="76"/>
      <c r="H114" s="23">
        <v>313</v>
      </c>
      <c r="J114" s="12"/>
      <c r="K114" s="13">
        <f>E111</f>
        <v>176</v>
      </c>
      <c r="L114" s="14">
        <f>H111</f>
        <v>95</v>
      </c>
      <c r="M114" s="10"/>
      <c r="N114" s="10"/>
      <c r="O114" s="10"/>
      <c r="P114" s="10"/>
      <c r="Q114" s="12"/>
      <c r="R114" s="13">
        <f>E126</f>
        <v>2480</v>
      </c>
      <c r="S114" s="14">
        <f>H126</f>
        <v>407</v>
      </c>
      <c r="T114" s="10"/>
      <c r="U114" s="10"/>
      <c r="V114" s="10"/>
    </row>
    <row r="115" spans="2:22" ht="15.75">
      <c r="B115" s="74" t="s">
        <v>11</v>
      </c>
      <c r="C115" s="74"/>
      <c r="D115" s="74"/>
      <c r="E115" s="76">
        <v>127</v>
      </c>
      <c r="F115" s="76"/>
      <c r="G115" s="76"/>
      <c r="H115" s="23">
        <v>106</v>
      </c>
      <c r="J115" s="11" t="s">
        <v>95</v>
      </c>
      <c r="K115" s="11" t="s">
        <v>96</v>
      </c>
      <c r="L115" s="11" t="s">
        <v>97</v>
      </c>
      <c r="M115" s="10"/>
      <c r="N115" s="10"/>
      <c r="O115" s="10"/>
      <c r="P115" s="10"/>
      <c r="Q115" s="11" t="s">
        <v>95</v>
      </c>
      <c r="R115" s="11" t="s">
        <v>96</v>
      </c>
      <c r="S115" s="11" t="s">
        <v>97</v>
      </c>
      <c r="T115" s="10"/>
      <c r="U115" s="10"/>
      <c r="V115" s="10"/>
    </row>
    <row r="116" spans="2:22" ht="15.6" customHeight="1">
      <c r="B116" s="74" t="s">
        <v>12</v>
      </c>
      <c r="C116" s="74"/>
      <c r="D116" s="74"/>
      <c r="E116" s="76">
        <v>814</v>
      </c>
      <c r="F116" s="76"/>
      <c r="G116" s="76"/>
      <c r="H116" s="23">
        <v>232</v>
      </c>
      <c r="J116" s="12"/>
      <c r="K116" s="13">
        <f>E112</f>
        <v>194</v>
      </c>
      <c r="L116" s="14">
        <f>H112</f>
        <v>106</v>
      </c>
      <c r="M116" s="10"/>
      <c r="N116" s="10"/>
      <c r="O116" s="10"/>
      <c r="P116" s="10"/>
      <c r="Q116" s="12"/>
      <c r="R116" s="13">
        <f>E127</f>
        <v>4956</v>
      </c>
      <c r="S116" s="14">
        <f>H127</f>
        <v>421</v>
      </c>
      <c r="T116" s="10"/>
      <c r="U116" s="10"/>
      <c r="V116" s="10"/>
    </row>
    <row r="117" spans="2:22" ht="15.6" customHeight="1">
      <c r="B117" s="74" t="s">
        <v>13</v>
      </c>
      <c r="C117" s="74"/>
      <c r="D117" s="74"/>
      <c r="E117" s="76">
        <v>514</v>
      </c>
      <c r="F117" s="76"/>
      <c r="G117" s="76"/>
      <c r="H117" s="23">
        <v>335</v>
      </c>
      <c r="J117" s="11" t="s">
        <v>98</v>
      </c>
      <c r="K117" s="11" t="s">
        <v>99</v>
      </c>
      <c r="L117" s="11" t="s">
        <v>100</v>
      </c>
      <c r="M117" s="10"/>
      <c r="N117" s="10"/>
      <c r="O117" s="10"/>
      <c r="P117" s="10"/>
      <c r="Q117" s="11" t="s">
        <v>98</v>
      </c>
      <c r="R117" s="11" t="s">
        <v>99</v>
      </c>
      <c r="S117" s="11" t="s">
        <v>100</v>
      </c>
      <c r="T117" s="10"/>
      <c r="U117" s="10"/>
      <c r="V117" s="10"/>
    </row>
    <row r="118" spans="2:22" ht="15.6" customHeight="1">
      <c r="B118" s="74" t="s">
        <v>14</v>
      </c>
      <c r="C118" s="74"/>
      <c r="D118" s="74"/>
      <c r="E118" s="76">
        <v>202</v>
      </c>
      <c r="F118" s="76"/>
      <c r="G118" s="76"/>
      <c r="H118" s="23">
        <v>85</v>
      </c>
      <c r="J118" s="12"/>
      <c r="K118" s="13">
        <f>E114</f>
        <v>796</v>
      </c>
      <c r="L118" s="14">
        <f>H114</f>
        <v>313</v>
      </c>
      <c r="M118" s="10"/>
      <c r="N118" s="10"/>
      <c r="O118" s="10"/>
      <c r="P118" s="10"/>
      <c r="Q118" s="12"/>
      <c r="R118" s="13">
        <f>E129</f>
        <v>12635</v>
      </c>
      <c r="S118" s="14">
        <f>H129</f>
        <v>337</v>
      </c>
      <c r="T118" s="10"/>
      <c r="U118" s="10"/>
      <c r="V118" s="10"/>
    </row>
    <row r="119" spans="2:22" ht="15.6" customHeight="1">
      <c r="B119" s="74" t="s">
        <v>15</v>
      </c>
      <c r="C119" s="74"/>
      <c r="D119" s="74"/>
      <c r="E119" s="76">
        <v>445</v>
      </c>
      <c r="F119" s="76"/>
      <c r="G119" s="76"/>
      <c r="H119" s="23">
        <v>328</v>
      </c>
      <c r="J119" s="11" t="s">
        <v>101</v>
      </c>
      <c r="K119" s="11" t="s">
        <v>102</v>
      </c>
      <c r="L119" s="11" t="s">
        <v>103</v>
      </c>
      <c r="M119" s="10"/>
      <c r="N119" s="10"/>
      <c r="O119" s="10"/>
      <c r="P119" s="10"/>
      <c r="Q119" s="11" t="s">
        <v>101</v>
      </c>
      <c r="R119" s="11" t="s">
        <v>102</v>
      </c>
      <c r="S119" s="11" t="s">
        <v>103</v>
      </c>
      <c r="T119" s="10"/>
      <c r="U119" s="10"/>
      <c r="V119" s="10"/>
    </row>
    <row r="120" spans="2:22" ht="15.6" customHeight="1">
      <c r="B120" s="74" t="s">
        <v>53</v>
      </c>
      <c r="C120" s="74"/>
      <c r="D120" s="74"/>
      <c r="E120" s="79">
        <v>553157</v>
      </c>
      <c r="F120" s="80"/>
      <c r="G120" s="81"/>
      <c r="H120" s="24">
        <v>2920</v>
      </c>
      <c r="J120" s="12"/>
      <c r="K120" s="13">
        <f>E115</f>
        <v>127</v>
      </c>
      <c r="L120" s="14">
        <f>H115</f>
        <v>106</v>
      </c>
      <c r="M120" s="10"/>
      <c r="N120" s="10"/>
      <c r="O120" s="10"/>
      <c r="P120" s="10"/>
      <c r="Q120" s="12"/>
      <c r="R120" s="13">
        <f>E130</f>
        <v>2288</v>
      </c>
      <c r="S120" s="14">
        <f>H130</f>
        <v>355</v>
      </c>
      <c r="T120" s="10"/>
      <c r="U120" s="10"/>
      <c r="V120" s="10"/>
    </row>
    <row r="121" spans="2:22" ht="15.6" customHeight="1">
      <c r="B121" s="74" t="s">
        <v>10</v>
      </c>
      <c r="C121" s="74"/>
      <c r="D121" s="74"/>
      <c r="E121" s="79">
        <v>281207</v>
      </c>
      <c r="F121" s="80"/>
      <c r="G121" s="81"/>
      <c r="H121" s="24">
        <v>1446</v>
      </c>
      <c r="J121" s="11" t="s">
        <v>104</v>
      </c>
      <c r="K121" s="11" t="s">
        <v>105</v>
      </c>
      <c r="L121" s="11" t="s">
        <v>106</v>
      </c>
      <c r="M121" s="10"/>
      <c r="N121" s="10"/>
      <c r="O121" s="10"/>
      <c r="P121" s="10"/>
      <c r="Q121" s="11" t="s">
        <v>104</v>
      </c>
      <c r="R121" s="11" t="s">
        <v>105</v>
      </c>
      <c r="S121" s="11" t="s">
        <v>106</v>
      </c>
      <c r="T121" s="10"/>
      <c r="U121" s="10"/>
      <c r="V121" s="10"/>
    </row>
    <row r="122" spans="2:22" ht="15.6" customHeight="1">
      <c r="B122" s="74" t="s">
        <v>8</v>
      </c>
      <c r="C122" s="74"/>
      <c r="D122" s="74"/>
      <c r="E122" s="79">
        <v>13470</v>
      </c>
      <c r="F122" s="80"/>
      <c r="G122" s="81"/>
      <c r="H122" s="23">
        <v>305</v>
      </c>
      <c r="J122" s="12"/>
      <c r="K122" s="13">
        <f>E116</f>
        <v>814</v>
      </c>
      <c r="L122" s="14">
        <f>H116</f>
        <v>232</v>
      </c>
      <c r="M122" s="10"/>
      <c r="N122" s="10"/>
      <c r="O122" s="10"/>
      <c r="P122" s="10"/>
      <c r="Q122" s="12"/>
      <c r="R122" s="13">
        <f>E131</f>
        <v>14487</v>
      </c>
      <c r="S122" s="14">
        <f>H131</f>
        <v>782</v>
      </c>
      <c r="T122" s="10"/>
      <c r="U122" s="10"/>
      <c r="V122" s="10"/>
    </row>
    <row r="123" spans="2:22" ht="15.75">
      <c r="B123" s="74" t="s">
        <v>11</v>
      </c>
      <c r="C123" s="74"/>
      <c r="D123" s="74"/>
      <c r="E123" s="79">
        <v>2815</v>
      </c>
      <c r="F123" s="80"/>
      <c r="G123" s="81"/>
      <c r="H123" s="23">
        <v>463</v>
      </c>
      <c r="J123" s="11" t="s">
        <v>107</v>
      </c>
      <c r="K123" s="11" t="s">
        <v>108</v>
      </c>
      <c r="L123" s="11" t="s">
        <v>109</v>
      </c>
      <c r="M123" s="10"/>
      <c r="N123" s="10"/>
      <c r="O123" s="10"/>
      <c r="P123" s="10"/>
      <c r="Q123" s="11" t="s">
        <v>107</v>
      </c>
      <c r="R123" s="11" t="s">
        <v>108</v>
      </c>
      <c r="S123" s="11" t="s">
        <v>109</v>
      </c>
      <c r="T123" s="10"/>
      <c r="U123" s="10"/>
      <c r="V123" s="10"/>
    </row>
    <row r="124" spans="2:22" ht="15.6" customHeight="1">
      <c r="B124" s="74" t="s">
        <v>12</v>
      </c>
      <c r="C124" s="74"/>
      <c r="D124" s="74"/>
      <c r="E124" s="79">
        <v>15333</v>
      </c>
      <c r="F124" s="80"/>
      <c r="G124" s="81"/>
      <c r="H124" s="23">
        <v>713</v>
      </c>
      <c r="J124" s="12"/>
      <c r="K124" s="13">
        <f>E117</f>
        <v>514</v>
      </c>
      <c r="L124" s="14">
        <f>H117</f>
        <v>335</v>
      </c>
      <c r="M124" s="10"/>
      <c r="N124" s="10"/>
      <c r="O124" s="10"/>
      <c r="Q124" s="12"/>
      <c r="R124" s="13">
        <f>E132</f>
        <v>7056</v>
      </c>
      <c r="S124" s="14">
        <f>H132</f>
        <v>672</v>
      </c>
      <c r="T124" s="10"/>
      <c r="U124" s="10"/>
      <c r="V124" s="10"/>
    </row>
    <row r="125" spans="2:22" ht="15.6" customHeight="1">
      <c r="B125" s="74" t="s">
        <v>13</v>
      </c>
      <c r="C125" s="74"/>
      <c r="D125" s="74"/>
      <c r="E125" s="79">
        <v>7764</v>
      </c>
      <c r="F125" s="80"/>
      <c r="G125" s="81"/>
      <c r="H125" s="23">
        <v>596</v>
      </c>
      <c r="J125" s="11" t="s">
        <v>104</v>
      </c>
      <c r="K125" s="11" t="s">
        <v>110</v>
      </c>
      <c r="L125" s="11" t="s">
        <v>111</v>
      </c>
      <c r="Q125" s="11" t="s">
        <v>104</v>
      </c>
      <c r="R125" s="11" t="s">
        <v>110</v>
      </c>
      <c r="S125" s="11" t="s">
        <v>111</v>
      </c>
    </row>
    <row r="126" spans="2:22" ht="15.6" customHeight="1">
      <c r="B126" s="74" t="s">
        <v>14</v>
      </c>
      <c r="C126" s="74"/>
      <c r="D126" s="74"/>
      <c r="E126" s="79">
        <v>2480</v>
      </c>
      <c r="F126" s="80"/>
      <c r="G126" s="81"/>
      <c r="H126" s="23">
        <v>407</v>
      </c>
      <c r="J126" s="12"/>
      <c r="K126" s="13">
        <f>E118</f>
        <v>202</v>
      </c>
      <c r="L126" s="14">
        <f>H118</f>
        <v>85</v>
      </c>
      <c r="Q126" s="12"/>
      <c r="R126" s="13">
        <f>E133</f>
        <v>2195</v>
      </c>
      <c r="S126" s="14">
        <f>H133</f>
        <v>342</v>
      </c>
    </row>
    <row r="127" spans="2:22" ht="15.6" customHeight="1">
      <c r="B127" s="74" t="s">
        <v>15</v>
      </c>
      <c r="C127" s="74"/>
      <c r="D127" s="74"/>
      <c r="E127" s="79">
        <v>4956</v>
      </c>
      <c r="F127" s="80"/>
      <c r="G127" s="81"/>
      <c r="H127" s="23">
        <v>421</v>
      </c>
      <c r="J127" s="11" t="s">
        <v>107</v>
      </c>
      <c r="K127" s="11" t="s">
        <v>112</v>
      </c>
      <c r="L127" s="11" t="s">
        <v>113</v>
      </c>
      <c r="Q127" s="11" t="s">
        <v>107</v>
      </c>
      <c r="R127" s="11" t="s">
        <v>112</v>
      </c>
      <c r="S127" s="11" t="s">
        <v>113</v>
      </c>
    </row>
    <row r="128" spans="2:22" ht="15.6" customHeight="1">
      <c r="B128" s="74" t="s">
        <v>16</v>
      </c>
      <c r="C128" s="74"/>
      <c r="D128" s="74"/>
      <c r="E128" s="75">
        <v>271950</v>
      </c>
      <c r="F128" s="76"/>
      <c r="G128" s="76"/>
      <c r="H128" s="24">
        <v>2191</v>
      </c>
      <c r="J128" s="12"/>
      <c r="K128" s="13">
        <f>E119</f>
        <v>445</v>
      </c>
      <c r="L128" s="14">
        <f>H119</f>
        <v>328</v>
      </c>
      <c r="Q128" s="12"/>
      <c r="R128" s="13">
        <f>E134</f>
        <v>4545</v>
      </c>
      <c r="S128" s="14">
        <f>H134</f>
        <v>397</v>
      </c>
    </row>
    <row r="129" spans="1:22" ht="15.6" customHeight="1">
      <c r="B129" s="74" t="s">
        <v>8</v>
      </c>
      <c r="C129" s="74"/>
      <c r="D129" s="74"/>
      <c r="E129" s="75">
        <v>12635</v>
      </c>
      <c r="F129" s="76"/>
      <c r="G129" s="76"/>
      <c r="H129" s="23">
        <v>337</v>
      </c>
    </row>
    <row r="130" spans="1:22">
      <c r="B130" s="74" t="s">
        <v>11</v>
      </c>
      <c r="C130" s="74"/>
      <c r="D130" s="74"/>
      <c r="E130" s="75">
        <v>2288</v>
      </c>
      <c r="F130" s="76"/>
      <c r="G130" s="76"/>
      <c r="H130" s="23">
        <v>355</v>
      </c>
      <c r="M130" t="s">
        <v>117</v>
      </c>
      <c r="N130" t="s">
        <v>6</v>
      </c>
      <c r="O130" t="s">
        <v>118</v>
      </c>
      <c r="P130" t="s">
        <v>6</v>
      </c>
    </row>
    <row r="131" spans="1:22" ht="13.9" customHeight="1">
      <c r="B131" s="74" t="s">
        <v>12</v>
      </c>
      <c r="C131" s="74"/>
      <c r="D131" s="74"/>
      <c r="E131" s="75">
        <v>14487</v>
      </c>
      <c r="F131" s="76"/>
      <c r="G131" s="76"/>
      <c r="H131" s="23">
        <v>782</v>
      </c>
      <c r="M131">
        <f>U106</f>
        <v>90024</v>
      </c>
      <c r="N131">
        <f>V106</f>
        <v>1758.1649524433137</v>
      </c>
      <c r="O131">
        <f>N106</f>
        <v>4762</v>
      </c>
      <c r="P131">
        <f>O106</f>
        <v>747.29244610125693</v>
      </c>
    </row>
    <row r="132" spans="1:22" ht="13.9" customHeight="1">
      <c r="B132" s="74" t="s">
        <v>13</v>
      </c>
      <c r="C132" s="74"/>
      <c r="D132" s="74"/>
      <c r="E132" s="75">
        <v>7056</v>
      </c>
      <c r="F132" s="76"/>
      <c r="G132" s="76"/>
      <c r="H132" s="23">
        <v>672</v>
      </c>
    </row>
    <row r="133" spans="1:22" ht="13.9" customHeight="1">
      <c r="B133" s="74" t="s">
        <v>14</v>
      </c>
      <c r="C133" s="74"/>
      <c r="D133" s="74"/>
      <c r="E133" s="75">
        <v>2195</v>
      </c>
      <c r="F133" s="76"/>
      <c r="G133" s="76"/>
      <c r="H133" s="23">
        <v>342</v>
      </c>
    </row>
    <row r="134" spans="1:22" ht="13.9" customHeight="1">
      <c r="B134" s="74" t="s">
        <v>15</v>
      </c>
      <c r="C134" s="74"/>
      <c r="D134" s="74"/>
      <c r="E134" s="75">
        <v>4545</v>
      </c>
      <c r="F134" s="76"/>
      <c r="G134" s="76"/>
      <c r="H134" s="23">
        <v>397</v>
      </c>
    </row>
    <row r="135" spans="1:22" ht="13.9" customHeight="1">
      <c r="B135" s="18"/>
      <c r="C135" s="18"/>
      <c r="D135" s="18"/>
      <c r="E135" s="49"/>
      <c r="F135" s="9"/>
      <c r="G135" s="9"/>
      <c r="H135" s="9"/>
    </row>
    <row r="136" spans="1:22" ht="13.9" customHeight="1"/>
    <row r="138" spans="1:22">
      <c r="A138" s="2">
        <v>2019</v>
      </c>
      <c r="J138" s="35" t="s">
        <v>54</v>
      </c>
      <c r="K138" s="25"/>
      <c r="L138" s="25"/>
      <c r="M138" s="25"/>
      <c r="N138" s="25"/>
      <c r="O138" s="25"/>
      <c r="P138" s="25"/>
      <c r="Q138" s="35" t="s">
        <v>55</v>
      </c>
      <c r="R138" s="35"/>
      <c r="S138" s="35"/>
      <c r="T138" s="35"/>
      <c r="U138" s="35"/>
      <c r="V138" s="35"/>
    </row>
    <row r="139" spans="1:22" ht="15.75">
      <c r="B139" s="29" t="s">
        <v>7</v>
      </c>
      <c r="C139" s="30"/>
      <c r="D139" s="31"/>
      <c r="E139" s="37">
        <v>588458</v>
      </c>
      <c r="F139" s="38"/>
      <c r="G139" s="39"/>
      <c r="H139" s="24">
        <v>1152</v>
      </c>
      <c r="J139" s="11" t="s">
        <v>78</v>
      </c>
      <c r="K139" s="11" t="s">
        <v>79</v>
      </c>
      <c r="L139" s="11" t="s">
        <v>80</v>
      </c>
      <c r="M139" s="10"/>
      <c r="N139" s="10" t="s">
        <v>81</v>
      </c>
      <c r="O139" s="11" t="s">
        <v>82</v>
      </c>
      <c r="P139" s="16"/>
      <c r="Q139" s="11" t="s">
        <v>78</v>
      </c>
      <c r="R139" s="11" t="s">
        <v>79</v>
      </c>
      <c r="S139" s="11" t="s">
        <v>80</v>
      </c>
      <c r="T139" s="10"/>
      <c r="U139" s="10" t="s">
        <v>81</v>
      </c>
      <c r="V139" s="11" t="s">
        <v>82</v>
      </c>
    </row>
    <row r="140" spans="1:22" ht="76.5">
      <c r="B140" s="29" t="s">
        <v>9</v>
      </c>
      <c r="C140" s="30"/>
      <c r="D140" s="31"/>
      <c r="E140" s="37">
        <v>41861</v>
      </c>
      <c r="F140" s="38"/>
      <c r="G140" s="39"/>
      <c r="H140" s="24">
        <v>2055</v>
      </c>
      <c r="J140" s="12"/>
      <c r="K140" s="13">
        <f>E142</f>
        <v>523</v>
      </c>
      <c r="L140" s="14">
        <f>H142</f>
        <v>234</v>
      </c>
      <c r="M140" s="15"/>
      <c r="N140" s="16">
        <f>K140+K142+K144+K146+K148+K150+K152+K154+K156+K158+K160+K162</f>
        <v>4346</v>
      </c>
      <c r="O140" s="16">
        <f>SQRT(((L140)^2)+((L142)^2)+((L144)^2)+((L146)^2)+((L148)^2)+((L150)^2)+((L152)^2)+((L154)^2)+((L156)^2)+((L158)^2)+((L160)^2)+((L162)^2))</f>
        <v>624.25555664327089</v>
      </c>
      <c r="P140" s="10"/>
      <c r="Q140" s="12"/>
      <c r="R140" s="13">
        <f>E157</f>
        <v>13981</v>
      </c>
      <c r="S140" s="14">
        <f>H157</f>
        <v>263</v>
      </c>
      <c r="T140" s="15"/>
      <c r="U140" s="16">
        <f>R140+R142+R144+R146+R148+R150+R152+R154+R156+R158+R160+R162</f>
        <v>91062</v>
      </c>
      <c r="V140" s="16">
        <f>SQRT(((S140)^2)+((S142)^2)+((S144)^2)+((S146)^2)+((S148)^2)+((S150)^2)+((S152)^2)+((S154)^2)+((S156)^2)+((S158)^2)+((S160)^2)+((S162)^2))</f>
        <v>1389.9712227236937</v>
      </c>
    </row>
    <row r="141" spans="1:22" ht="15.75">
      <c r="B141" s="29" t="s">
        <v>10</v>
      </c>
      <c r="C141" s="30"/>
      <c r="D141" s="31"/>
      <c r="E141" s="37">
        <v>19783</v>
      </c>
      <c r="F141" s="38"/>
      <c r="G141" s="39"/>
      <c r="H141" s="24">
        <v>1209</v>
      </c>
      <c r="J141" s="11" t="s">
        <v>83</v>
      </c>
      <c r="K141" s="11" t="s">
        <v>84</v>
      </c>
      <c r="L141" s="11" t="s">
        <v>85</v>
      </c>
      <c r="M141" s="10"/>
      <c r="N141" s="10"/>
      <c r="O141" s="10"/>
      <c r="P141" s="10"/>
      <c r="Q141" s="11" t="s">
        <v>83</v>
      </c>
      <c r="R141" s="11" t="s">
        <v>84</v>
      </c>
      <c r="S141" s="11" t="s">
        <v>85</v>
      </c>
      <c r="T141" s="10"/>
      <c r="U141" s="10"/>
      <c r="V141" s="10"/>
    </row>
    <row r="142" spans="1:22" ht="25.5">
      <c r="B142" s="29" t="s">
        <v>8</v>
      </c>
      <c r="C142" s="30"/>
      <c r="D142" s="31"/>
      <c r="E142" s="32">
        <v>523</v>
      </c>
      <c r="F142" s="33"/>
      <c r="G142" s="34"/>
      <c r="H142" s="23">
        <v>234</v>
      </c>
      <c r="J142" s="12"/>
      <c r="K142" s="13">
        <f>E143</f>
        <v>82</v>
      </c>
      <c r="L142" s="14">
        <f>H143</f>
        <v>78</v>
      </c>
      <c r="M142" s="10"/>
      <c r="N142" s="10"/>
      <c r="O142" s="10"/>
      <c r="P142" s="10"/>
      <c r="Q142" s="12"/>
      <c r="R142" s="13">
        <f>E158</f>
        <v>3092</v>
      </c>
      <c r="S142" s="14">
        <f>H158</f>
        <v>374</v>
      </c>
      <c r="T142" s="10"/>
      <c r="U142" s="10"/>
      <c r="V142" s="10"/>
    </row>
    <row r="143" spans="1:22" ht="15.6" customHeight="1">
      <c r="B143" s="29" t="s">
        <v>11</v>
      </c>
      <c r="C143" s="30"/>
      <c r="D143" s="31"/>
      <c r="E143" s="32">
        <v>82</v>
      </c>
      <c r="F143" s="33"/>
      <c r="G143" s="34"/>
      <c r="H143" s="23">
        <v>78</v>
      </c>
      <c r="J143" s="11" t="s">
        <v>86</v>
      </c>
      <c r="K143" s="11" t="s">
        <v>87</v>
      </c>
      <c r="L143" s="11" t="s">
        <v>88</v>
      </c>
      <c r="M143" s="10"/>
      <c r="N143" s="10"/>
      <c r="O143" s="10"/>
      <c r="P143" s="10"/>
      <c r="Q143" s="11" t="s">
        <v>86</v>
      </c>
      <c r="R143" s="11" t="s">
        <v>87</v>
      </c>
      <c r="S143" s="11" t="s">
        <v>88</v>
      </c>
      <c r="T143" s="10"/>
      <c r="U143" s="10"/>
      <c r="V143" s="10"/>
    </row>
    <row r="144" spans="1:22" ht="25.5">
      <c r="B144" s="29" t="s">
        <v>12</v>
      </c>
      <c r="C144" s="30"/>
      <c r="D144" s="31"/>
      <c r="E144" s="32">
        <v>713</v>
      </c>
      <c r="F144" s="33"/>
      <c r="G144" s="34"/>
      <c r="H144" s="23">
        <v>256</v>
      </c>
      <c r="J144" s="12"/>
      <c r="K144" s="13">
        <f>E144</f>
        <v>713</v>
      </c>
      <c r="L144" s="14">
        <f>H144</f>
        <v>256</v>
      </c>
      <c r="M144" s="10"/>
      <c r="N144" s="10"/>
      <c r="O144" s="10"/>
      <c r="P144" s="10"/>
      <c r="Q144" s="12"/>
      <c r="R144" s="13">
        <f>E159</f>
        <v>15035</v>
      </c>
      <c r="S144" s="14">
        <f>H159</f>
        <v>629</v>
      </c>
      <c r="T144" s="10"/>
      <c r="U144" s="10"/>
      <c r="V144" s="10"/>
    </row>
    <row r="145" spans="2:22" ht="15.6" customHeight="1">
      <c r="B145" s="29" t="s">
        <v>13</v>
      </c>
      <c r="C145" s="30"/>
      <c r="D145" s="31"/>
      <c r="E145" s="32">
        <v>207</v>
      </c>
      <c r="F145" s="33"/>
      <c r="G145" s="34"/>
      <c r="H145" s="23">
        <v>111</v>
      </c>
      <c r="J145" s="11" t="s">
        <v>89</v>
      </c>
      <c r="K145" s="11" t="s">
        <v>90</v>
      </c>
      <c r="L145" s="11" t="s">
        <v>91</v>
      </c>
      <c r="M145" s="10"/>
      <c r="N145" s="10"/>
      <c r="O145" s="10"/>
      <c r="P145" s="10"/>
      <c r="Q145" s="11" t="s">
        <v>89</v>
      </c>
      <c r="R145" s="11" t="s">
        <v>90</v>
      </c>
      <c r="S145" s="11" t="s">
        <v>91</v>
      </c>
      <c r="T145" s="10"/>
      <c r="U145" s="10"/>
      <c r="V145" s="10"/>
    </row>
    <row r="146" spans="2:22" ht="15.6" customHeight="1">
      <c r="B146" s="29" t="s">
        <v>14</v>
      </c>
      <c r="C146" s="30"/>
      <c r="D146" s="31"/>
      <c r="E146" s="32">
        <v>201</v>
      </c>
      <c r="F146" s="33"/>
      <c r="G146" s="34"/>
      <c r="H146" s="23">
        <v>106</v>
      </c>
      <c r="J146" s="12"/>
      <c r="K146" s="13">
        <f>E145</f>
        <v>207</v>
      </c>
      <c r="L146" s="14">
        <f>H145</f>
        <v>111</v>
      </c>
      <c r="M146" s="10"/>
      <c r="N146" s="10"/>
      <c r="O146" s="10"/>
      <c r="P146" s="10"/>
      <c r="Q146" s="12"/>
      <c r="R146" s="13">
        <f>E160</f>
        <v>7701</v>
      </c>
      <c r="S146" s="14">
        <f>H160</f>
        <v>556</v>
      </c>
      <c r="T146" s="10"/>
      <c r="U146" s="10"/>
      <c r="V146" s="10"/>
    </row>
    <row r="147" spans="2:22" ht="15.6" customHeight="1">
      <c r="B147" s="29" t="s">
        <v>15</v>
      </c>
      <c r="C147" s="30"/>
      <c r="D147" s="31"/>
      <c r="E147" s="32">
        <v>225</v>
      </c>
      <c r="F147" s="33"/>
      <c r="G147" s="34"/>
      <c r="H147" s="23">
        <v>106</v>
      </c>
      <c r="J147" s="11" t="s">
        <v>92</v>
      </c>
      <c r="K147" s="11" t="s">
        <v>93</v>
      </c>
      <c r="L147" s="11" t="s">
        <v>94</v>
      </c>
      <c r="M147" s="10"/>
      <c r="N147" s="10"/>
      <c r="O147" s="10"/>
      <c r="P147" s="10"/>
      <c r="Q147" s="11" t="s">
        <v>92</v>
      </c>
      <c r="R147" s="11" t="s">
        <v>93</v>
      </c>
      <c r="S147" s="11" t="s">
        <v>94</v>
      </c>
      <c r="T147" s="10"/>
      <c r="U147" s="10"/>
      <c r="V147" s="10"/>
    </row>
    <row r="148" spans="2:22" ht="15.6" customHeight="1">
      <c r="B148" s="29" t="s">
        <v>16</v>
      </c>
      <c r="C148" s="30"/>
      <c r="D148" s="31"/>
      <c r="E148" s="37">
        <v>22078</v>
      </c>
      <c r="F148" s="38"/>
      <c r="G148" s="39"/>
      <c r="H148" s="24">
        <v>1325</v>
      </c>
      <c r="J148" s="12"/>
      <c r="K148" s="13">
        <f>E146</f>
        <v>201</v>
      </c>
      <c r="L148" s="14">
        <f>H146</f>
        <v>106</v>
      </c>
      <c r="M148" s="10"/>
      <c r="N148" s="10"/>
      <c r="O148" s="10"/>
      <c r="P148" s="10"/>
      <c r="Q148" s="12"/>
      <c r="R148" s="13">
        <f>E161</f>
        <v>2665</v>
      </c>
      <c r="S148" s="14">
        <f>H161</f>
        <v>297</v>
      </c>
      <c r="T148" s="10"/>
      <c r="U148" s="10"/>
      <c r="V148" s="10"/>
    </row>
    <row r="149" spans="2:22" ht="15.6" customHeight="1">
      <c r="B149" s="29" t="s">
        <v>8</v>
      </c>
      <c r="C149" s="30"/>
      <c r="D149" s="31"/>
      <c r="E149" s="32">
        <v>791</v>
      </c>
      <c r="F149" s="33"/>
      <c r="G149" s="34"/>
      <c r="H149" s="23">
        <v>297</v>
      </c>
      <c r="J149" s="11" t="s">
        <v>95</v>
      </c>
      <c r="K149" s="11" t="s">
        <v>96</v>
      </c>
      <c r="L149" s="11" t="s">
        <v>97</v>
      </c>
      <c r="M149" s="10"/>
      <c r="N149" s="10"/>
      <c r="O149" s="10"/>
      <c r="P149" s="10"/>
      <c r="Q149" s="11" t="s">
        <v>95</v>
      </c>
      <c r="R149" s="11" t="s">
        <v>96</v>
      </c>
      <c r="S149" s="11" t="s">
        <v>97</v>
      </c>
      <c r="T149" s="10"/>
      <c r="U149" s="10"/>
      <c r="V149" s="10"/>
    </row>
    <row r="150" spans="2:22" ht="15.6" customHeight="1">
      <c r="B150" s="29" t="s">
        <v>11</v>
      </c>
      <c r="C150" s="30"/>
      <c r="D150" s="31"/>
      <c r="E150" s="32">
        <v>93</v>
      </c>
      <c r="F150" s="33"/>
      <c r="G150" s="34"/>
      <c r="H150" s="23">
        <v>84</v>
      </c>
      <c r="J150" s="12"/>
      <c r="K150" s="13">
        <f>E147</f>
        <v>225</v>
      </c>
      <c r="L150" s="14">
        <f>H147</f>
        <v>106</v>
      </c>
      <c r="M150" s="10"/>
      <c r="N150" s="10"/>
      <c r="O150" s="10"/>
      <c r="P150" s="10"/>
      <c r="Q150" s="12"/>
      <c r="R150" s="13">
        <f>E162</f>
        <v>4683</v>
      </c>
      <c r="S150" s="14">
        <f>H162</f>
        <v>275</v>
      </c>
      <c r="T150" s="10"/>
      <c r="U150" s="10"/>
      <c r="V150" s="10"/>
    </row>
    <row r="151" spans="2:22" ht="25.5">
      <c r="B151" s="29" t="s">
        <v>12</v>
      </c>
      <c r="C151" s="30"/>
      <c r="D151" s="31"/>
      <c r="E151" s="32">
        <v>855</v>
      </c>
      <c r="F151" s="33"/>
      <c r="G151" s="34"/>
      <c r="H151" s="23">
        <v>304</v>
      </c>
      <c r="J151" s="11" t="s">
        <v>98</v>
      </c>
      <c r="K151" s="11" t="s">
        <v>99</v>
      </c>
      <c r="L151" s="11" t="s">
        <v>100</v>
      </c>
      <c r="M151" s="10"/>
      <c r="N151" s="10"/>
      <c r="O151" s="10"/>
      <c r="P151" s="10"/>
      <c r="Q151" s="11" t="s">
        <v>98</v>
      </c>
      <c r="R151" s="11" t="s">
        <v>99</v>
      </c>
      <c r="S151" s="11" t="s">
        <v>100</v>
      </c>
      <c r="T151" s="10"/>
      <c r="U151" s="10"/>
      <c r="V151" s="10"/>
    </row>
    <row r="152" spans="2:22" ht="15.6" customHeight="1">
      <c r="B152" s="29" t="s">
        <v>13</v>
      </c>
      <c r="C152" s="30"/>
      <c r="D152" s="31"/>
      <c r="E152" s="32">
        <v>240</v>
      </c>
      <c r="F152" s="33"/>
      <c r="G152" s="34"/>
      <c r="H152" s="23">
        <v>116</v>
      </c>
      <c r="J152" s="12"/>
      <c r="K152" s="13">
        <f>E149</f>
        <v>791</v>
      </c>
      <c r="L152" s="14">
        <f>H149</f>
        <v>297</v>
      </c>
      <c r="M152" s="10"/>
      <c r="N152" s="10"/>
      <c r="O152" s="10"/>
      <c r="P152" s="10"/>
      <c r="Q152" s="12"/>
      <c r="R152" s="13">
        <f>E164</f>
        <v>13040</v>
      </c>
      <c r="S152" s="14">
        <f>H164</f>
        <v>285</v>
      </c>
      <c r="T152" s="10"/>
      <c r="U152" s="10"/>
      <c r="V152" s="10"/>
    </row>
    <row r="153" spans="2:22" ht="15.6" customHeight="1">
      <c r="B153" s="29" t="s">
        <v>14</v>
      </c>
      <c r="C153" s="30"/>
      <c r="D153" s="31"/>
      <c r="E153" s="32">
        <v>169</v>
      </c>
      <c r="F153" s="33"/>
      <c r="G153" s="34"/>
      <c r="H153" s="23">
        <v>85</v>
      </c>
      <c r="J153" s="11" t="s">
        <v>101</v>
      </c>
      <c r="K153" s="11" t="s">
        <v>102</v>
      </c>
      <c r="L153" s="11" t="s">
        <v>103</v>
      </c>
      <c r="M153" s="10"/>
      <c r="N153" s="10"/>
      <c r="O153" s="10"/>
      <c r="P153" s="10"/>
      <c r="Q153" s="11" t="s">
        <v>101</v>
      </c>
      <c r="R153" s="11" t="s">
        <v>102</v>
      </c>
      <c r="S153" s="11" t="s">
        <v>103</v>
      </c>
      <c r="T153" s="10"/>
      <c r="U153" s="10"/>
      <c r="V153" s="10"/>
    </row>
    <row r="154" spans="2:22" ht="15.6" customHeight="1">
      <c r="B154" s="29" t="s">
        <v>15</v>
      </c>
      <c r="C154" s="30"/>
      <c r="D154" s="31"/>
      <c r="E154" s="32">
        <v>247</v>
      </c>
      <c r="F154" s="33"/>
      <c r="G154" s="34"/>
      <c r="H154" s="23">
        <v>142</v>
      </c>
      <c r="J154" s="12"/>
      <c r="K154" s="13">
        <f>E150</f>
        <v>93</v>
      </c>
      <c r="L154" s="14">
        <f>H150</f>
        <v>84</v>
      </c>
      <c r="M154" s="10"/>
      <c r="N154" s="10"/>
      <c r="O154" s="10"/>
      <c r="P154" s="10"/>
      <c r="Q154" s="12"/>
      <c r="R154" s="13">
        <f>E165</f>
        <v>2341</v>
      </c>
      <c r="S154" s="14">
        <f>H165</f>
        <v>351</v>
      </c>
      <c r="T154" s="10"/>
      <c r="U154" s="10"/>
      <c r="V154" s="10"/>
    </row>
    <row r="155" spans="2:22" ht="15.6" customHeight="1">
      <c r="B155" s="29" t="s">
        <v>53</v>
      </c>
      <c r="C155" s="30"/>
      <c r="D155" s="31"/>
      <c r="E155" s="37">
        <v>546597</v>
      </c>
      <c r="F155" s="38"/>
      <c r="G155" s="39"/>
      <c r="H155" s="24">
        <v>2222</v>
      </c>
      <c r="J155" s="11" t="s">
        <v>104</v>
      </c>
      <c r="K155" s="11" t="s">
        <v>105</v>
      </c>
      <c r="L155" s="11" t="s">
        <v>106</v>
      </c>
      <c r="M155" s="10"/>
      <c r="N155" s="10"/>
      <c r="O155" s="10"/>
      <c r="P155" s="10"/>
      <c r="Q155" s="11" t="s">
        <v>104</v>
      </c>
      <c r="R155" s="11" t="s">
        <v>105</v>
      </c>
      <c r="S155" s="11" t="s">
        <v>106</v>
      </c>
      <c r="T155" s="10"/>
      <c r="U155" s="10"/>
      <c r="V155" s="10"/>
    </row>
    <row r="156" spans="2:22" ht="15.6" customHeight="1">
      <c r="B156" s="29" t="s">
        <v>10</v>
      </c>
      <c r="C156" s="30"/>
      <c r="D156" s="31"/>
      <c r="E156" s="37">
        <v>277281</v>
      </c>
      <c r="F156" s="38"/>
      <c r="G156" s="39"/>
      <c r="H156" s="24">
        <v>1345</v>
      </c>
      <c r="J156" s="12"/>
      <c r="K156" s="13">
        <f>E151</f>
        <v>855</v>
      </c>
      <c r="L156" s="14">
        <f>H151</f>
        <v>304</v>
      </c>
      <c r="M156" s="10"/>
      <c r="N156" s="10"/>
      <c r="O156" s="10"/>
      <c r="P156" s="10"/>
      <c r="Q156" s="12"/>
      <c r="R156" s="13">
        <f>E166</f>
        <v>14640</v>
      </c>
      <c r="S156" s="14">
        <f>H166</f>
        <v>511</v>
      </c>
      <c r="T156" s="10"/>
      <c r="U156" s="10"/>
      <c r="V156" s="10"/>
    </row>
    <row r="157" spans="2:22" ht="15.6" customHeight="1">
      <c r="B157" s="29" t="s">
        <v>8</v>
      </c>
      <c r="C157" s="30"/>
      <c r="D157" s="31"/>
      <c r="E157" s="37">
        <v>13981</v>
      </c>
      <c r="F157" s="38"/>
      <c r="G157" s="39"/>
      <c r="H157" s="23">
        <v>263</v>
      </c>
      <c r="J157" s="11" t="s">
        <v>107</v>
      </c>
      <c r="K157" s="11" t="s">
        <v>108</v>
      </c>
      <c r="L157" s="11" t="s">
        <v>109</v>
      </c>
      <c r="M157" s="10"/>
      <c r="N157" s="10"/>
      <c r="O157" s="10"/>
      <c r="P157" s="10"/>
      <c r="Q157" s="11" t="s">
        <v>107</v>
      </c>
      <c r="R157" s="11" t="s">
        <v>108</v>
      </c>
      <c r="S157" s="11" t="s">
        <v>109</v>
      </c>
      <c r="T157" s="10"/>
      <c r="U157" s="10"/>
      <c r="V157" s="10"/>
    </row>
    <row r="158" spans="2:22" ht="15.6" customHeight="1">
      <c r="B158" s="29" t="s">
        <v>11</v>
      </c>
      <c r="C158" s="30"/>
      <c r="D158" s="31"/>
      <c r="E158" s="37">
        <v>3092</v>
      </c>
      <c r="F158" s="38"/>
      <c r="G158" s="39"/>
      <c r="H158" s="23">
        <v>374</v>
      </c>
      <c r="J158" s="12"/>
      <c r="K158" s="13">
        <f>E152</f>
        <v>240</v>
      </c>
      <c r="L158" s="14">
        <f>H152</f>
        <v>116</v>
      </c>
      <c r="M158" s="10"/>
      <c r="N158" s="10"/>
      <c r="O158" s="10"/>
      <c r="Q158" s="12"/>
      <c r="R158" s="13">
        <f>E167</f>
        <v>7024</v>
      </c>
      <c r="S158" s="14">
        <f>H167</f>
        <v>525</v>
      </c>
      <c r="T158" s="10"/>
      <c r="U158" s="10"/>
      <c r="V158" s="10"/>
    </row>
    <row r="159" spans="2:22" ht="25.5">
      <c r="B159" s="29" t="s">
        <v>12</v>
      </c>
      <c r="C159" s="30"/>
      <c r="D159" s="31"/>
      <c r="E159" s="37">
        <v>15035</v>
      </c>
      <c r="F159" s="38"/>
      <c r="G159" s="39"/>
      <c r="H159" s="23">
        <v>629</v>
      </c>
      <c r="J159" s="11" t="s">
        <v>104</v>
      </c>
      <c r="K159" s="11" t="s">
        <v>110</v>
      </c>
      <c r="L159" s="11" t="s">
        <v>111</v>
      </c>
      <c r="Q159" s="11" t="s">
        <v>104</v>
      </c>
      <c r="R159" s="11" t="s">
        <v>110</v>
      </c>
      <c r="S159" s="11" t="s">
        <v>111</v>
      </c>
    </row>
    <row r="160" spans="2:22" ht="15.6" customHeight="1">
      <c r="B160" s="29" t="s">
        <v>13</v>
      </c>
      <c r="C160" s="30"/>
      <c r="D160" s="31"/>
      <c r="E160" s="37">
        <v>7701</v>
      </c>
      <c r="F160" s="38"/>
      <c r="G160" s="39"/>
      <c r="H160" s="23">
        <v>556</v>
      </c>
      <c r="J160" s="12"/>
      <c r="K160" s="13">
        <f>E153</f>
        <v>169</v>
      </c>
      <c r="L160" s="14">
        <f>H153</f>
        <v>85</v>
      </c>
      <c r="Q160" s="12"/>
      <c r="R160" s="13">
        <f>E168</f>
        <v>2276</v>
      </c>
      <c r="S160" s="14">
        <f>H168</f>
        <v>206</v>
      </c>
    </row>
    <row r="161" spans="1:22" ht="15.6" customHeight="1">
      <c r="B161" s="29" t="s">
        <v>14</v>
      </c>
      <c r="C161" s="30"/>
      <c r="D161" s="31"/>
      <c r="E161" s="37">
        <v>2665</v>
      </c>
      <c r="F161" s="38"/>
      <c r="G161" s="39"/>
      <c r="H161" s="23">
        <v>297</v>
      </c>
      <c r="J161" s="11" t="s">
        <v>107</v>
      </c>
      <c r="K161" s="11" t="s">
        <v>112</v>
      </c>
      <c r="L161" s="11" t="s">
        <v>113</v>
      </c>
      <c r="Q161" s="11" t="s">
        <v>107</v>
      </c>
      <c r="R161" s="11" t="s">
        <v>112</v>
      </c>
      <c r="S161" s="11" t="s">
        <v>113</v>
      </c>
    </row>
    <row r="162" spans="1:22" ht="15.6" customHeight="1">
      <c r="B162" s="29" t="s">
        <v>15</v>
      </c>
      <c r="C162" s="30"/>
      <c r="D162" s="31"/>
      <c r="E162" s="37">
        <v>4683</v>
      </c>
      <c r="F162" s="38"/>
      <c r="G162" s="39"/>
      <c r="H162" s="23">
        <v>275</v>
      </c>
      <c r="J162" s="12"/>
      <c r="K162" s="13">
        <f>E154</f>
        <v>247</v>
      </c>
      <c r="L162" s="14">
        <f>H154</f>
        <v>142</v>
      </c>
      <c r="Q162" s="12"/>
      <c r="R162" s="13">
        <f>E169</f>
        <v>4584</v>
      </c>
      <c r="S162" s="14">
        <f>H169</f>
        <v>266</v>
      </c>
    </row>
    <row r="163" spans="1:22" ht="15.6" customHeight="1">
      <c r="B163" s="29" t="s">
        <v>16</v>
      </c>
      <c r="C163" s="30"/>
      <c r="D163" s="31"/>
      <c r="E163" s="37">
        <v>269316</v>
      </c>
      <c r="F163" s="38"/>
      <c r="G163" s="39"/>
      <c r="H163" s="24">
        <v>1430</v>
      </c>
    </row>
    <row r="164" spans="1:22" ht="15.6" customHeight="1">
      <c r="B164" s="29" t="s">
        <v>8</v>
      </c>
      <c r="C164" s="30"/>
      <c r="D164" s="31"/>
      <c r="E164" s="37">
        <v>13040</v>
      </c>
      <c r="F164" s="38"/>
      <c r="G164" s="39"/>
      <c r="H164" s="23">
        <v>285</v>
      </c>
      <c r="M164" t="s">
        <v>117</v>
      </c>
      <c r="N164" t="s">
        <v>6</v>
      </c>
      <c r="O164" t="s">
        <v>118</v>
      </c>
      <c r="P164" t="s">
        <v>6</v>
      </c>
    </row>
    <row r="165" spans="1:22" ht="15.6" customHeight="1">
      <c r="B165" s="29" t="s">
        <v>11</v>
      </c>
      <c r="C165" s="30"/>
      <c r="D165" s="31"/>
      <c r="E165" s="37">
        <v>2341</v>
      </c>
      <c r="F165" s="38"/>
      <c r="G165" s="39"/>
      <c r="H165" s="23">
        <v>351</v>
      </c>
      <c r="M165">
        <f>U140</f>
        <v>91062</v>
      </c>
      <c r="N165">
        <f>V140</f>
        <v>1389.9712227236937</v>
      </c>
      <c r="O165">
        <f>N140</f>
        <v>4346</v>
      </c>
      <c r="P165">
        <f>O140</f>
        <v>624.25555664327089</v>
      </c>
    </row>
    <row r="166" spans="1:22" ht="25.5">
      <c r="B166" s="29" t="s">
        <v>12</v>
      </c>
      <c r="C166" s="30"/>
      <c r="D166" s="31"/>
      <c r="E166" s="37">
        <v>14640</v>
      </c>
      <c r="F166" s="38"/>
      <c r="G166" s="39"/>
      <c r="H166" s="23">
        <v>511</v>
      </c>
    </row>
    <row r="167" spans="1:22" ht="13.9" customHeight="1">
      <c r="B167" s="29" t="s">
        <v>13</v>
      </c>
      <c r="C167" s="30"/>
      <c r="D167" s="31"/>
      <c r="E167" s="37">
        <v>7024</v>
      </c>
      <c r="F167" s="38"/>
      <c r="G167" s="39"/>
      <c r="H167" s="23">
        <v>525</v>
      </c>
    </row>
    <row r="168" spans="1:22" ht="13.9" customHeight="1">
      <c r="B168" s="29" t="s">
        <v>14</v>
      </c>
      <c r="C168" s="30"/>
      <c r="D168" s="31"/>
      <c r="E168" s="37">
        <v>2276</v>
      </c>
      <c r="F168" s="38"/>
      <c r="G168" s="39"/>
      <c r="H168" s="23">
        <v>206</v>
      </c>
    </row>
    <row r="169" spans="1:22" ht="13.9" customHeight="1">
      <c r="B169" s="29" t="s">
        <v>15</v>
      </c>
      <c r="C169" s="30"/>
      <c r="D169" s="31"/>
      <c r="E169" s="37">
        <v>4584</v>
      </c>
      <c r="F169" s="38"/>
      <c r="G169" s="39"/>
      <c r="H169" s="23">
        <v>266</v>
      </c>
    </row>
    <row r="170" spans="1:22" ht="13.9" customHeight="1"/>
    <row r="171" spans="1:22" ht="13.9" customHeight="1"/>
    <row r="172" spans="1:22" ht="13.9" customHeight="1"/>
    <row r="173" spans="1:22">
      <c r="J173" s="35" t="s">
        <v>54</v>
      </c>
      <c r="K173" s="25"/>
      <c r="L173" s="25"/>
      <c r="M173" s="25"/>
      <c r="N173" s="25"/>
      <c r="O173" s="25"/>
      <c r="P173" s="25"/>
      <c r="Q173" s="35" t="s">
        <v>55</v>
      </c>
      <c r="R173" s="35"/>
      <c r="S173" s="35"/>
      <c r="T173" s="35"/>
      <c r="U173" s="35"/>
      <c r="V173" s="35"/>
    </row>
    <row r="174" spans="1:22" ht="15.75">
      <c r="A174" s="2">
        <v>2018</v>
      </c>
      <c r="B174" s="36" t="s">
        <v>7</v>
      </c>
      <c r="C174" s="36"/>
      <c r="D174" s="36"/>
      <c r="E174" s="24">
        <v>578251</v>
      </c>
      <c r="F174" s="23"/>
      <c r="G174" s="23"/>
      <c r="H174" s="24">
        <v>864</v>
      </c>
      <c r="J174" s="11" t="s">
        <v>78</v>
      </c>
      <c r="K174" s="11" t="s">
        <v>79</v>
      </c>
      <c r="L174" s="11" t="s">
        <v>80</v>
      </c>
      <c r="M174" s="10"/>
      <c r="N174" s="10" t="s">
        <v>81</v>
      </c>
      <c r="O174" s="11" t="s">
        <v>82</v>
      </c>
      <c r="P174" s="16"/>
      <c r="Q174" s="11" t="s">
        <v>78</v>
      </c>
      <c r="R174" s="11" t="s">
        <v>79</v>
      </c>
      <c r="S174" s="11" t="s">
        <v>80</v>
      </c>
      <c r="T174" s="10"/>
      <c r="U174" s="10" t="s">
        <v>81</v>
      </c>
      <c r="V174" s="11" t="s">
        <v>82</v>
      </c>
    </row>
    <row r="175" spans="1:22" ht="76.5">
      <c r="B175" s="36" t="s">
        <v>9</v>
      </c>
      <c r="C175" s="36"/>
      <c r="D175" s="36"/>
      <c r="E175" s="24">
        <v>43501</v>
      </c>
      <c r="F175" s="23"/>
      <c r="G175" s="23"/>
      <c r="H175" s="24">
        <v>1848</v>
      </c>
      <c r="J175" s="12"/>
      <c r="K175" s="13">
        <f>E177</f>
        <v>670</v>
      </c>
      <c r="L175" s="14">
        <f>H177</f>
        <v>222</v>
      </c>
      <c r="M175" s="15"/>
      <c r="N175" s="16">
        <f>K175+K177+K179+K181+K183+K185+K187+K189+K191+K193+K195+K197</f>
        <v>4433</v>
      </c>
      <c r="O175" s="16">
        <f>SQRT(((L175)^2)+((L177)^2)+((L179)^2)+((L181)^2)+((L183)^2)+((L185)^2)+((L187)^2)+((L189)^2)+((L191)^2)+((L193)^2)+((L195)^2)+((L197)^2))</f>
        <v>579.29526150314746</v>
      </c>
      <c r="P175" s="10"/>
      <c r="Q175" s="12"/>
      <c r="R175" s="13">
        <f>E192</f>
        <v>13672</v>
      </c>
      <c r="S175" s="14">
        <f>H192</f>
        <v>246</v>
      </c>
      <c r="T175" s="15"/>
      <c r="U175" s="16">
        <f>R175+R177+R179+R181+R183+R185+R187+R189+R191+R193+R195+R197</f>
        <v>90048</v>
      </c>
      <c r="V175" s="16">
        <f>SQRT(((S175)^2)+((S177)^2)+((S179)^2)+((S181)^2)+((S183)^2)+((S185)^2)+((S187)^2)+((S189)^2)+((S191)^2)+((S193)^2)+((S195)^2)+((S197)^2))</f>
        <v>1534.4477834061347</v>
      </c>
    </row>
    <row r="176" spans="1:22" ht="15.75">
      <c r="B176" s="36" t="s">
        <v>10</v>
      </c>
      <c r="C176" s="36"/>
      <c r="D176" s="36"/>
      <c r="E176" s="24">
        <v>20565</v>
      </c>
      <c r="F176" s="23"/>
      <c r="G176" s="23"/>
      <c r="H176" s="24">
        <v>1094</v>
      </c>
      <c r="J176" s="11" t="s">
        <v>83</v>
      </c>
      <c r="K176" s="11" t="s">
        <v>84</v>
      </c>
      <c r="L176" s="11" t="s">
        <v>85</v>
      </c>
      <c r="M176" s="10"/>
      <c r="N176" s="10"/>
      <c r="O176" s="10"/>
      <c r="P176" s="10"/>
      <c r="Q176" s="11" t="s">
        <v>83</v>
      </c>
      <c r="R176" s="11" t="s">
        <v>84</v>
      </c>
      <c r="S176" s="11" t="s">
        <v>85</v>
      </c>
      <c r="T176" s="10"/>
      <c r="U176" s="10"/>
      <c r="V176" s="10"/>
    </row>
    <row r="177" spans="2:22" ht="25.5">
      <c r="B177" s="36" t="s">
        <v>8</v>
      </c>
      <c r="C177" s="36"/>
      <c r="D177" s="36"/>
      <c r="E177" s="23">
        <v>670</v>
      </c>
      <c r="F177" s="23"/>
      <c r="G177" s="23"/>
      <c r="H177" s="23">
        <v>222</v>
      </c>
      <c r="J177" s="12"/>
      <c r="K177" s="13">
        <f>E178</f>
        <v>104</v>
      </c>
      <c r="L177" s="14">
        <f>H178</f>
        <v>74</v>
      </c>
      <c r="M177" s="10"/>
      <c r="N177" s="10"/>
      <c r="O177" s="10"/>
      <c r="P177" s="10"/>
      <c r="Q177" s="12"/>
      <c r="R177" s="13">
        <f>E193</f>
        <v>2891</v>
      </c>
      <c r="S177" s="14">
        <f>H193</f>
        <v>408</v>
      </c>
      <c r="T177" s="10"/>
      <c r="U177" s="10"/>
      <c r="V177" s="10"/>
    </row>
    <row r="178" spans="2:22" ht="15.6" customHeight="1">
      <c r="B178" s="36" t="s">
        <v>11</v>
      </c>
      <c r="C178" s="36"/>
      <c r="D178" s="36"/>
      <c r="E178" s="23">
        <v>104</v>
      </c>
      <c r="F178" s="23"/>
      <c r="G178" s="23"/>
      <c r="H178" s="23">
        <v>74</v>
      </c>
      <c r="J178" s="11" t="s">
        <v>86</v>
      </c>
      <c r="K178" s="11" t="s">
        <v>87</v>
      </c>
      <c r="L178" s="11" t="s">
        <v>88</v>
      </c>
      <c r="M178" s="10"/>
      <c r="N178" s="10"/>
      <c r="O178" s="10"/>
      <c r="P178" s="10"/>
      <c r="Q178" s="11" t="s">
        <v>86</v>
      </c>
      <c r="R178" s="11" t="s">
        <v>87</v>
      </c>
      <c r="S178" s="11" t="s">
        <v>88</v>
      </c>
      <c r="T178" s="10"/>
      <c r="U178" s="10"/>
      <c r="V178" s="10"/>
    </row>
    <row r="179" spans="2:22" ht="25.5">
      <c r="B179" s="36" t="s">
        <v>12</v>
      </c>
      <c r="C179" s="36"/>
      <c r="D179" s="36"/>
      <c r="E179" s="23">
        <v>603</v>
      </c>
      <c r="F179" s="23"/>
      <c r="G179" s="23"/>
      <c r="H179" s="23">
        <v>199</v>
      </c>
      <c r="J179" s="12"/>
      <c r="K179" s="13">
        <f>E179</f>
        <v>603</v>
      </c>
      <c r="L179" s="14">
        <f>H179</f>
        <v>199</v>
      </c>
      <c r="M179" s="10"/>
      <c r="N179" s="10"/>
      <c r="O179" s="10"/>
      <c r="P179" s="10"/>
      <c r="Q179" s="12"/>
      <c r="R179" s="13">
        <f>E194</f>
        <v>15210</v>
      </c>
      <c r="S179" s="14">
        <f>H194</f>
        <v>641</v>
      </c>
      <c r="T179" s="10"/>
      <c r="U179" s="10"/>
      <c r="V179" s="10"/>
    </row>
    <row r="180" spans="2:22" ht="15.6" customHeight="1">
      <c r="B180" s="36" t="s">
        <v>13</v>
      </c>
      <c r="C180" s="36"/>
      <c r="D180" s="36"/>
      <c r="E180" s="23">
        <v>212</v>
      </c>
      <c r="F180" s="23"/>
      <c r="G180" s="23"/>
      <c r="H180" s="23">
        <v>117</v>
      </c>
      <c r="J180" s="11" t="s">
        <v>89</v>
      </c>
      <c r="K180" s="11" t="s">
        <v>90</v>
      </c>
      <c r="L180" s="11" t="s">
        <v>91</v>
      </c>
      <c r="M180" s="10"/>
      <c r="N180" s="10"/>
      <c r="O180" s="10"/>
      <c r="P180" s="10"/>
      <c r="Q180" s="11" t="s">
        <v>89</v>
      </c>
      <c r="R180" s="11" t="s">
        <v>90</v>
      </c>
      <c r="S180" s="11" t="s">
        <v>91</v>
      </c>
      <c r="T180" s="10"/>
      <c r="U180" s="10"/>
      <c r="V180" s="10"/>
    </row>
    <row r="181" spans="2:22" ht="15.6" customHeight="1">
      <c r="B181" s="36" t="s">
        <v>14</v>
      </c>
      <c r="C181" s="36"/>
      <c r="D181" s="36"/>
      <c r="E181" s="23">
        <v>180</v>
      </c>
      <c r="F181" s="23"/>
      <c r="G181" s="23"/>
      <c r="H181" s="23">
        <v>113</v>
      </c>
      <c r="J181" s="12"/>
      <c r="K181" s="13">
        <f>E180</f>
        <v>212</v>
      </c>
      <c r="L181" s="14">
        <f>H180</f>
        <v>117</v>
      </c>
      <c r="M181" s="10"/>
      <c r="N181" s="10"/>
      <c r="O181" s="10"/>
      <c r="P181" s="10"/>
      <c r="Q181" s="12"/>
      <c r="R181" s="13">
        <f>E195</f>
        <v>7629</v>
      </c>
      <c r="S181" s="14">
        <f>H195</f>
        <v>617</v>
      </c>
      <c r="T181" s="10"/>
      <c r="U181" s="10"/>
      <c r="V181" s="10"/>
    </row>
    <row r="182" spans="2:22" ht="15.6" customHeight="1">
      <c r="B182" s="36" t="s">
        <v>15</v>
      </c>
      <c r="C182" s="36"/>
      <c r="D182" s="36"/>
      <c r="E182" s="23">
        <v>271</v>
      </c>
      <c r="F182" s="23"/>
      <c r="G182" s="23"/>
      <c r="H182" s="23">
        <v>96</v>
      </c>
      <c r="J182" s="11" t="s">
        <v>92</v>
      </c>
      <c r="K182" s="11" t="s">
        <v>93</v>
      </c>
      <c r="L182" s="11" t="s">
        <v>94</v>
      </c>
      <c r="M182" s="10"/>
      <c r="N182" s="10"/>
      <c r="O182" s="10"/>
      <c r="P182" s="10"/>
      <c r="Q182" s="11" t="s">
        <v>92</v>
      </c>
      <c r="R182" s="11" t="s">
        <v>93</v>
      </c>
      <c r="S182" s="11" t="s">
        <v>94</v>
      </c>
      <c r="T182" s="10"/>
      <c r="U182" s="10"/>
      <c r="V182" s="10"/>
    </row>
    <row r="183" spans="2:22" ht="15.6" customHeight="1">
      <c r="B183" s="36" t="s">
        <v>16</v>
      </c>
      <c r="C183" s="36"/>
      <c r="D183" s="36"/>
      <c r="E183" s="24">
        <v>22936</v>
      </c>
      <c r="F183" s="23"/>
      <c r="G183" s="23"/>
      <c r="H183" s="24">
        <v>1268</v>
      </c>
      <c r="J183" s="12"/>
      <c r="K183" s="13">
        <f>E181</f>
        <v>180</v>
      </c>
      <c r="L183" s="14">
        <f>H181</f>
        <v>113</v>
      </c>
      <c r="M183" s="10"/>
      <c r="N183" s="10"/>
      <c r="O183" s="10"/>
      <c r="P183" s="10"/>
      <c r="Q183" s="12"/>
      <c r="R183" s="13">
        <f>E196</f>
        <v>2725</v>
      </c>
      <c r="S183" s="14">
        <f>H196</f>
        <v>286</v>
      </c>
      <c r="T183" s="10"/>
      <c r="U183" s="10"/>
      <c r="V183" s="10"/>
    </row>
    <row r="184" spans="2:22" ht="15.6" customHeight="1">
      <c r="B184" s="36" t="s">
        <v>8</v>
      </c>
      <c r="C184" s="36"/>
      <c r="D184" s="36"/>
      <c r="E184" s="23">
        <v>889</v>
      </c>
      <c r="F184" s="23"/>
      <c r="G184" s="23"/>
      <c r="H184" s="23">
        <v>337</v>
      </c>
      <c r="J184" s="11" t="s">
        <v>95</v>
      </c>
      <c r="K184" s="11" t="s">
        <v>96</v>
      </c>
      <c r="L184" s="11" t="s">
        <v>97</v>
      </c>
      <c r="M184" s="10"/>
      <c r="N184" s="10"/>
      <c r="O184" s="10"/>
      <c r="P184" s="10"/>
      <c r="Q184" s="11" t="s">
        <v>95</v>
      </c>
      <c r="R184" s="11" t="s">
        <v>96</v>
      </c>
      <c r="S184" s="11" t="s">
        <v>97</v>
      </c>
      <c r="T184" s="10"/>
      <c r="U184" s="10"/>
      <c r="V184" s="10"/>
    </row>
    <row r="185" spans="2:22" ht="15.6" customHeight="1">
      <c r="B185" s="36" t="s">
        <v>11</v>
      </c>
      <c r="C185" s="36"/>
      <c r="D185" s="36"/>
      <c r="E185" s="23">
        <v>115</v>
      </c>
      <c r="F185" s="23"/>
      <c r="G185" s="23"/>
      <c r="H185" s="23">
        <v>80</v>
      </c>
      <c r="J185" s="12"/>
      <c r="K185" s="13">
        <f>E182</f>
        <v>271</v>
      </c>
      <c r="L185" s="14">
        <f>H182</f>
        <v>96</v>
      </c>
      <c r="M185" s="10"/>
      <c r="N185" s="10"/>
      <c r="O185" s="10"/>
      <c r="P185" s="10"/>
      <c r="Q185" s="12"/>
      <c r="R185" s="13">
        <f>E197</f>
        <v>4443</v>
      </c>
      <c r="S185" s="14">
        <f>H197</f>
        <v>295</v>
      </c>
      <c r="T185" s="10"/>
      <c r="U185" s="10"/>
      <c r="V185" s="10"/>
    </row>
    <row r="186" spans="2:22" ht="25.5">
      <c r="B186" s="36" t="s">
        <v>12</v>
      </c>
      <c r="C186" s="36"/>
      <c r="D186" s="36"/>
      <c r="E186" s="23">
        <v>711</v>
      </c>
      <c r="F186" s="23"/>
      <c r="G186" s="23"/>
      <c r="H186" s="23">
        <v>209</v>
      </c>
      <c r="J186" s="11" t="s">
        <v>98</v>
      </c>
      <c r="K186" s="11" t="s">
        <v>99</v>
      </c>
      <c r="L186" s="11" t="s">
        <v>100</v>
      </c>
      <c r="M186" s="10"/>
      <c r="N186" s="10"/>
      <c r="O186" s="10"/>
      <c r="P186" s="10"/>
      <c r="Q186" s="11" t="s">
        <v>98</v>
      </c>
      <c r="R186" s="11" t="s">
        <v>99</v>
      </c>
      <c r="S186" s="11" t="s">
        <v>100</v>
      </c>
      <c r="T186" s="10"/>
      <c r="U186" s="10"/>
      <c r="V186" s="10"/>
    </row>
    <row r="187" spans="2:22" ht="15.6" customHeight="1">
      <c r="B187" s="36" t="s">
        <v>13</v>
      </c>
      <c r="C187" s="36"/>
      <c r="D187" s="36"/>
      <c r="E187" s="23">
        <v>228</v>
      </c>
      <c r="F187" s="23"/>
      <c r="G187" s="23"/>
      <c r="H187" s="23">
        <v>121</v>
      </c>
      <c r="J187" s="12"/>
      <c r="K187" s="13">
        <f>E184</f>
        <v>889</v>
      </c>
      <c r="L187" s="14">
        <f>H184</f>
        <v>337</v>
      </c>
      <c r="M187" s="10"/>
      <c r="N187" s="10"/>
      <c r="O187" s="10"/>
      <c r="P187" s="10"/>
      <c r="Q187" s="12"/>
      <c r="R187" s="13">
        <f>E199</f>
        <v>12732</v>
      </c>
      <c r="S187" s="14">
        <f>H199</f>
        <v>329</v>
      </c>
      <c r="T187" s="10"/>
      <c r="U187" s="10"/>
      <c r="V187" s="10"/>
    </row>
    <row r="188" spans="2:22" ht="15.6" customHeight="1">
      <c r="B188" s="36" t="s">
        <v>14</v>
      </c>
      <c r="C188" s="36"/>
      <c r="D188" s="36"/>
      <c r="E188" s="23">
        <v>187</v>
      </c>
      <c r="F188" s="23"/>
      <c r="G188" s="23"/>
      <c r="H188" s="23">
        <v>109</v>
      </c>
      <c r="J188" s="11" t="s">
        <v>101</v>
      </c>
      <c r="K188" s="11" t="s">
        <v>102</v>
      </c>
      <c r="L188" s="11" t="s">
        <v>103</v>
      </c>
      <c r="M188" s="10"/>
      <c r="N188" s="10"/>
      <c r="O188" s="10"/>
      <c r="P188" s="10"/>
      <c r="Q188" s="11" t="s">
        <v>101</v>
      </c>
      <c r="R188" s="11" t="s">
        <v>102</v>
      </c>
      <c r="S188" s="11" t="s">
        <v>103</v>
      </c>
      <c r="T188" s="10"/>
      <c r="U188" s="10"/>
      <c r="V188" s="10"/>
    </row>
    <row r="189" spans="2:22" ht="15.6" customHeight="1">
      <c r="B189" s="36" t="s">
        <v>15</v>
      </c>
      <c r="C189" s="36"/>
      <c r="D189" s="36"/>
      <c r="E189" s="23">
        <v>263</v>
      </c>
      <c r="F189" s="23"/>
      <c r="G189" s="23"/>
      <c r="H189" s="23">
        <v>124</v>
      </c>
      <c r="J189" s="12"/>
      <c r="K189" s="13">
        <f>E185</f>
        <v>115</v>
      </c>
      <c r="L189" s="14">
        <f>H185</f>
        <v>80</v>
      </c>
      <c r="M189" s="10"/>
      <c r="N189" s="10"/>
      <c r="O189" s="10"/>
      <c r="P189" s="10"/>
      <c r="Q189" s="12"/>
      <c r="R189" s="13">
        <f>E200</f>
        <v>2268</v>
      </c>
      <c r="S189" s="14">
        <f>H200</f>
        <v>293</v>
      </c>
      <c r="T189" s="10"/>
      <c r="U189" s="10"/>
      <c r="V189" s="10"/>
    </row>
    <row r="190" spans="2:22" ht="15.6" customHeight="1">
      <c r="B190" s="36" t="s">
        <v>53</v>
      </c>
      <c r="C190" s="36"/>
      <c r="D190" s="36"/>
      <c r="E190" s="24">
        <v>534750</v>
      </c>
      <c r="F190" s="23"/>
      <c r="G190" s="23"/>
      <c r="H190" s="24">
        <v>1958</v>
      </c>
      <c r="J190" s="11" t="s">
        <v>104</v>
      </c>
      <c r="K190" s="11" t="s">
        <v>105</v>
      </c>
      <c r="L190" s="11" t="s">
        <v>106</v>
      </c>
      <c r="M190" s="10"/>
      <c r="N190" s="10"/>
      <c r="O190" s="10"/>
      <c r="P190" s="10"/>
      <c r="Q190" s="11" t="s">
        <v>104</v>
      </c>
      <c r="R190" s="11" t="s">
        <v>105</v>
      </c>
      <c r="S190" s="11" t="s">
        <v>106</v>
      </c>
      <c r="T190" s="10"/>
      <c r="U190" s="10"/>
      <c r="V190" s="10"/>
    </row>
    <row r="191" spans="2:22" ht="15.6" customHeight="1">
      <c r="B191" s="36" t="s">
        <v>10</v>
      </c>
      <c r="C191" s="36"/>
      <c r="D191" s="36"/>
      <c r="E191" s="24">
        <v>271482</v>
      </c>
      <c r="F191" s="23"/>
      <c r="G191" s="23"/>
      <c r="H191" s="24">
        <v>1198</v>
      </c>
      <c r="J191" s="12"/>
      <c r="K191" s="13">
        <f>E186</f>
        <v>711</v>
      </c>
      <c r="L191" s="14">
        <f>H186</f>
        <v>209</v>
      </c>
      <c r="M191" s="10"/>
      <c r="N191" s="10"/>
      <c r="O191" s="10"/>
      <c r="P191" s="10"/>
      <c r="Q191" s="12"/>
      <c r="R191" s="13">
        <f>E201</f>
        <v>14777</v>
      </c>
      <c r="S191" s="14">
        <f>H201</f>
        <v>632</v>
      </c>
      <c r="T191" s="10"/>
      <c r="U191" s="10"/>
      <c r="V191" s="10"/>
    </row>
    <row r="192" spans="2:22" ht="15.6" customHeight="1">
      <c r="B192" s="36" t="s">
        <v>8</v>
      </c>
      <c r="C192" s="36"/>
      <c r="D192" s="36"/>
      <c r="E192" s="24">
        <v>13672</v>
      </c>
      <c r="F192" s="23"/>
      <c r="G192" s="23"/>
      <c r="H192" s="23">
        <v>246</v>
      </c>
      <c r="J192" s="11" t="s">
        <v>107</v>
      </c>
      <c r="K192" s="11" t="s">
        <v>108</v>
      </c>
      <c r="L192" s="11" t="s">
        <v>109</v>
      </c>
      <c r="M192" s="10"/>
      <c r="N192" s="10"/>
      <c r="O192" s="10"/>
      <c r="P192" s="10"/>
      <c r="Q192" s="11" t="s">
        <v>107</v>
      </c>
      <c r="R192" s="11" t="s">
        <v>108</v>
      </c>
      <c r="S192" s="11" t="s">
        <v>109</v>
      </c>
      <c r="T192" s="10"/>
      <c r="U192" s="10"/>
      <c r="V192" s="10"/>
    </row>
    <row r="193" spans="2:22" ht="15.6" customHeight="1">
      <c r="B193" s="36" t="s">
        <v>11</v>
      </c>
      <c r="C193" s="36"/>
      <c r="D193" s="36"/>
      <c r="E193" s="24">
        <v>2891</v>
      </c>
      <c r="F193" s="23"/>
      <c r="G193" s="23"/>
      <c r="H193" s="23">
        <v>408</v>
      </c>
      <c r="J193" s="12"/>
      <c r="K193" s="13">
        <f>E187</f>
        <v>228</v>
      </c>
      <c r="L193" s="14">
        <f>H187</f>
        <v>121</v>
      </c>
      <c r="M193" s="10"/>
      <c r="N193" s="10"/>
      <c r="O193" s="10"/>
      <c r="Q193" s="12"/>
      <c r="R193" s="13">
        <f>E202</f>
        <v>7011</v>
      </c>
      <c r="S193" s="14">
        <f>H202</f>
        <v>643</v>
      </c>
      <c r="T193" s="10"/>
      <c r="U193" s="10"/>
      <c r="V193" s="10"/>
    </row>
    <row r="194" spans="2:22" ht="25.5">
      <c r="B194" s="36" t="s">
        <v>12</v>
      </c>
      <c r="C194" s="36"/>
      <c r="D194" s="36"/>
      <c r="E194" s="24">
        <v>15210</v>
      </c>
      <c r="F194" s="23"/>
      <c r="G194" s="23"/>
      <c r="H194" s="23">
        <v>641</v>
      </c>
      <c r="J194" s="11" t="s">
        <v>104</v>
      </c>
      <c r="K194" s="11" t="s">
        <v>110</v>
      </c>
      <c r="L194" s="11" t="s">
        <v>111</v>
      </c>
      <c r="Q194" s="11" t="s">
        <v>104</v>
      </c>
      <c r="R194" s="11" t="s">
        <v>110</v>
      </c>
      <c r="S194" s="11" t="s">
        <v>111</v>
      </c>
    </row>
    <row r="195" spans="2:22" ht="15.6" customHeight="1">
      <c r="B195" s="36" t="s">
        <v>13</v>
      </c>
      <c r="C195" s="36"/>
      <c r="D195" s="36"/>
      <c r="E195" s="24">
        <v>7629</v>
      </c>
      <c r="F195" s="23"/>
      <c r="G195" s="23"/>
      <c r="H195" s="23">
        <v>617</v>
      </c>
      <c r="J195" s="12"/>
      <c r="K195" s="13">
        <f>E188</f>
        <v>187</v>
      </c>
      <c r="L195" s="14">
        <f>H188</f>
        <v>109</v>
      </c>
      <c r="Q195" s="12"/>
      <c r="R195" s="13">
        <f>E203</f>
        <v>2327</v>
      </c>
      <c r="S195" s="14">
        <f>H203</f>
        <v>280</v>
      </c>
    </row>
    <row r="196" spans="2:22" ht="15.6" customHeight="1">
      <c r="B196" s="36" t="s">
        <v>14</v>
      </c>
      <c r="C196" s="36"/>
      <c r="D196" s="36"/>
      <c r="E196" s="24">
        <v>2725</v>
      </c>
      <c r="F196" s="23"/>
      <c r="G196" s="23"/>
      <c r="H196" s="23">
        <v>286</v>
      </c>
      <c r="J196" s="11" t="s">
        <v>107</v>
      </c>
      <c r="K196" s="11" t="s">
        <v>112</v>
      </c>
      <c r="L196" s="11" t="s">
        <v>113</v>
      </c>
      <c r="Q196" s="11" t="s">
        <v>107</v>
      </c>
      <c r="R196" s="11" t="s">
        <v>112</v>
      </c>
      <c r="S196" s="11" t="s">
        <v>113</v>
      </c>
    </row>
    <row r="197" spans="2:22" ht="15.6" customHeight="1">
      <c r="B197" s="36" t="s">
        <v>15</v>
      </c>
      <c r="C197" s="36"/>
      <c r="D197" s="36"/>
      <c r="E197" s="24">
        <v>4443</v>
      </c>
      <c r="F197" s="23"/>
      <c r="G197" s="23"/>
      <c r="H197" s="23">
        <v>295</v>
      </c>
      <c r="J197" s="12"/>
      <c r="K197" s="13">
        <f>E189</f>
        <v>263</v>
      </c>
      <c r="L197" s="14">
        <f>H189</f>
        <v>124</v>
      </c>
      <c r="Q197" s="12"/>
      <c r="R197" s="13">
        <f>E204</f>
        <v>4363</v>
      </c>
      <c r="S197" s="14">
        <f>H204</f>
        <v>286</v>
      </c>
    </row>
    <row r="198" spans="2:22" ht="15.6" customHeight="1">
      <c r="B198" s="36" t="s">
        <v>16</v>
      </c>
      <c r="C198" s="36"/>
      <c r="D198" s="36"/>
      <c r="E198" s="24">
        <v>263268</v>
      </c>
      <c r="F198" s="23"/>
      <c r="G198" s="23"/>
      <c r="H198" s="24">
        <v>1249</v>
      </c>
    </row>
    <row r="199" spans="2:22" ht="15.6" customHeight="1">
      <c r="B199" s="36" t="s">
        <v>8</v>
      </c>
      <c r="C199" s="36"/>
      <c r="D199" s="36"/>
      <c r="E199" s="24">
        <v>12732</v>
      </c>
      <c r="F199" s="23"/>
      <c r="G199" s="23"/>
      <c r="H199" s="23">
        <v>329</v>
      </c>
    </row>
    <row r="200" spans="2:22" ht="15.6" customHeight="1">
      <c r="B200" s="36" t="s">
        <v>11</v>
      </c>
      <c r="C200" s="36"/>
      <c r="D200" s="36"/>
      <c r="E200" s="24">
        <v>2268</v>
      </c>
      <c r="F200" s="23"/>
      <c r="G200" s="23"/>
      <c r="H200" s="23">
        <v>293</v>
      </c>
    </row>
    <row r="201" spans="2:22" ht="25.5">
      <c r="B201" s="36" t="s">
        <v>12</v>
      </c>
      <c r="C201" s="36"/>
      <c r="D201" s="36"/>
      <c r="E201" s="24">
        <v>14777</v>
      </c>
      <c r="F201" s="23"/>
      <c r="G201" s="23"/>
      <c r="H201" s="23">
        <v>632</v>
      </c>
    </row>
    <row r="202" spans="2:22" ht="13.9" customHeight="1">
      <c r="B202" s="36" t="s">
        <v>13</v>
      </c>
      <c r="C202" s="36"/>
      <c r="D202" s="36"/>
      <c r="E202" s="24">
        <v>7011</v>
      </c>
      <c r="F202" s="23"/>
      <c r="G202" s="23"/>
      <c r="H202" s="23">
        <v>643</v>
      </c>
    </row>
    <row r="203" spans="2:22" ht="13.9" customHeight="1">
      <c r="B203" s="36" t="s">
        <v>14</v>
      </c>
      <c r="C203" s="36"/>
      <c r="D203" s="36"/>
      <c r="E203" s="24">
        <v>2327</v>
      </c>
      <c r="F203" s="23"/>
      <c r="G203" s="23"/>
      <c r="H203" s="23">
        <v>280</v>
      </c>
    </row>
    <row r="204" spans="2:22" ht="13.9" customHeight="1">
      <c r="B204" s="36" t="s">
        <v>15</v>
      </c>
      <c r="C204" s="36"/>
      <c r="D204" s="36"/>
      <c r="E204" s="24">
        <v>4363</v>
      </c>
      <c r="F204" s="23"/>
      <c r="G204" s="23"/>
      <c r="H204" s="23">
        <v>286</v>
      </c>
    </row>
    <row r="205" spans="2:22" ht="13.9" customHeight="1"/>
    <row r="206" spans="2:22" ht="13.9" customHeight="1"/>
    <row r="207" spans="2:22" ht="13.9" customHeight="1"/>
    <row r="208" spans="2:22">
      <c r="J208" s="35" t="s">
        <v>54</v>
      </c>
      <c r="K208" s="25"/>
      <c r="L208" s="25"/>
      <c r="M208" s="25"/>
      <c r="N208" s="25"/>
      <c r="O208" s="25"/>
      <c r="P208" s="25"/>
      <c r="Q208" s="35" t="s">
        <v>55</v>
      </c>
      <c r="R208" s="35"/>
      <c r="S208" s="35"/>
      <c r="T208" s="35"/>
      <c r="U208" s="35"/>
      <c r="V208" s="35"/>
    </row>
    <row r="209" spans="1:22" ht="15.75">
      <c r="A209" s="2">
        <v>2017</v>
      </c>
      <c r="B209" s="36" t="s">
        <v>7</v>
      </c>
      <c r="C209" s="36"/>
      <c r="D209" s="36"/>
      <c r="E209" s="24">
        <v>567362</v>
      </c>
      <c r="F209" s="23"/>
      <c r="G209" s="23"/>
      <c r="H209" s="24">
        <v>1081</v>
      </c>
      <c r="J209" s="11" t="s">
        <v>78</v>
      </c>
      <c r="K209" s="11" t="s">
        <v>79</v>
      </c>
      <c r="L209" s="11" t="s">
        <v>80</v>
      </c>
      <c r="M209" s="10"/>
      <c r="N209" s="10" t="s">
        <v>81</v>
      </c>
      <c r="O209" s="11" t="s">
        <v>82</v>
      </c>
      <c r="P209" s="16"/>
      <c r="Q209" s="11" t="s">
        <v>78</v>
      </c>
      <c r="R209" s="11" t="s">
        <v>79</v>
      </c>
      <c r="S209" s="11" t="s">
        <v>80</v>
      </c>
      <c r="T209" s="10"/>
      <c r="U209" s="10" t="s">
        <v>81</v>
      </c>
      <c r="V209" s="11" t="s">
        <v>82</v>
      </c>
    </row>
    <row r="210" spans="1:22" ht="76.5">
      <c r="B210" s="36" t="s">
        <v>9</v>
      </c>
      <c r="C210" s="36"/>
      <c r="D210" s="36"/>
      <c r="E210" s="24">
        <v>44916</v>
      </c>
      <c r="F210" s="23"/>
      <c r="G210" s="23"/>
      <c r="H210" s="24">
        <v>1859</v>
      </c>
      <c r="J210" s="12"/>
      <c r="K210" s="13">
        <f>E212</f>
        <v>726</v>
      </c>
      <c r="L210" s="14">
        <f>H212</f>
        <v>204</v>
      </c>
      <c r="M210" s="15"/>
      <c r="N210" s="16">
        <f>K210+K212+K214+K216+K218+K220+K222+K224+K226+K228+K230+K232</f>
        <v>4874</v>
      </c>
      <c r="O210" s="16">
        <f>SQRT(((L210)^2)+((L212)^2)+((L214)^2)+((L216)^2)+((L218)^2)+((L220)^2)+((L222)^2)+((L224)^2)+((L226)^2)+((L228)^2)+((L230)^2)+((L232)^2))</f>
        <v>568.2983371434409</v>
      </c>
      <c r="P210" s="10"/>
      <c r="Q210" s="12"/>
      <c r="R210" s="13">
        <f>E227</f>
        <v>13582</v>
      </c>
      <c r="S210" s="14">
        <f>H227</f>
        <v>230</v>
      </c>
      <c r="T210" s="15"/>
      <c r="U210" s="16">
        <f>R210+R212+R214+R216+R218+R220+R222+R224+R226+R228+R230+R232</f>
        <v>88743</v>
      </c>
      <c r="V210" s="16">
        <f>SQRT(((S210)^2)+((S212)^2)+((S214)^2)+((S216)^2)+((S218)^2)+((S220)^2)+((S222)^2)+((S224)^2)+((S226)^2)+((S228)^2)+((S230)^2)+((S232)^2))</f>
        <v>1387.5914384284733</v>
      </c>
    </row>
    <row r="211" spans="1:22" ht="15.75">
      <c r="B211" s="36" t="s">
        <v>10</v>
      </c>
      <c r="C211" s="36"/>
      <c r="D211" s="36"/>
      <c r="E211" s="24">
        <v>21415</v>
      </c>
      <c r="F211" s="23"/>
      <c r="G211" s="23"/>
      <c r="H211" s="24">
        <v>1326</v>
      </c>
      <c r="J211" s="11" t="s">
        <v>83</v>
      </c>
      <c r="K211" s="11" t="s">
        <v>84</v>
      </c>
      <c r="L211" s="11" t="s">
        <v>85</v>
      </c>
      <c r="M211" s="10"/>
      <c r="N211" s="10"/>
      <c r="O211" s="10"/>
      <c r="P211" s="10"/>
      <c r="Q211" s="11" t="s">
        <v>83</v>
      </c>
      <c r="R211" s="11" t="s">
        <v>84</v>
      </c>
      <c r="S211" s="11" t="s">
        <v>85</v>
      </c>
      <c r="T211" s="10"/>
      <c r="U211" s="10"/>
      <c r="V211" s="10"/>
    </row>
    <row r="212" spans="1:22" ht="25.5">
      <c r="B212" s="36" t="s">
        <v>8</v>
      </c>
      <c r="C212" s="36"/>
      <c r="D212" s="36"/>
      <c r="E212" s="23">
        <v>726</v>
      </c>
      <c r="F212" s="23"/>
      <c r="G212" s="23"/>
      <c r="H212" s="23">
        <v>204</v>
      </c>
      <c r="J212" s="12"/>
      <c r="K212" s="13">
        <f>E213</f>
        <v>102</v>
      </c>
      <c r="L212" s="14">
        <f>H213</f>
        <v>81</v>
      </c>
      <c r="M212" s="10"/>
      <c r="N212" s="10"/>
      <c r="O212" s="10"/>
      <c r="P212" s="10"/>
      <c r="Q212" s="12"/>
      <c r="R212" s="13">
        <f>E228</f>
        <v>3145</v>
      </c>
      <c r="S212" s="14">
        <f>H228</f>
        <v>391</v>
      </c>
      <c r="T212" s="10"/>
      <c r="U212" s="10"/>
      <c r="V212" s="10"/>
    </row>
    <row r="213" spans="1:22" ht="15.6" customHeight="1">
      <c r="B213" s="36" t="s">
        <v>11</v>
      </c>
      <c r="C213" s="36"/>
      <c r="D213" s="36"/>
      <c r="E213" s="23">
        <v>102</v>
      </c>
      <c r="F213" s="23"/>
      <c r="G213" s="23"/>
      <c r="H213" s="23">
        <v>81</v>
      </c>
      <c r="J213" s="11" t="s">
        <v>86</v>
      </c>
      <c r="K213" s="11" t="s">
        <v>87</v>
      </c>
      <c r="L213" s="11" t="s">
        <v>88</v>
      </c>
      <c r="M213" s="10"/>
      <c r="N213" s="10"/>
      <c r="O213" s="10"/>
      <c r="P213" s="10"/>
      <c r="Q213" s="11" t="s">
        <v>86</v>
      </c>
      <c r="R213" s="11" t="s">
        <v>87</v>
      </c>
      <c r="S213" s="11" t="s">
        <v>88</v>
      </c>
      <c r="T213" s="10"/>
      <c r="U213" s="10"/>
      <c r="V213" s="10"/>
    </row>
    <row r="214" spans="1:22" ht="15.6" customHeight="1">
      <c r="B214" s="36" t="s">
        <v>12</v>
      </c>
      <c r="C214" s="36"/>
      <c r="D214" s="36"/>
      <c r="E214" s="23">
        <v>687</v>
      </c>
      <c r="F214" s="23"/>
      <c r="G214" s="23"/>
      <c r="H214" s="23">
        <v>188</v>
      </c>
      <c r="J214" s="12"/>
      <c r="K214" s="13">
        <f>E214</f>
        <v>687</v>
      </c>
      <c r="L214" s="14">
        <f>H214</f>
        <v>188</v>
      </c>
      <c r="M214" s="10"/>
      <c r="N214" s="10"/>
      <c r="O214" s="10"/>
      <c r="P214" s="10"/>
      <c r="Q214" s="12"/>
      <c r="R214" s="13">
        <f>E229</f>
        <v>15199</v>
      </c>
      <c r="S214" s="14">
        <f>H229</f>
        <v>534</v>
      </c>
      <c r="T214" s="10"/>
      <c r="U214" s="10"/>
      <c r="V214" s="10"/>
    </row>
    <row r="215" spans="1:22" ht="15.6" customHeight="1">
      <c r="B215" s="36" t="s">
        <v>13</v>
      </c>
      <c r="C215" s="36"/>
      <c r="D215" s="36"/>
      <c r="E215" s="23">
        <v>300</v>
      </c>
      <c r="F215" s="23"/>
      <c r="G215" s="23"/>
      <c r="H215" s="23">
        <v>134</v>
      </c>
      <c r="J215" s="11" t="s">
        <v>89</v>
      </c>
      <c r="K215" s="11" t="s">
        <v>90</v>
      </c>
      <c r="L215" s="11" t="s">
        <v>91</v>
      </c>
      <c r="M215" s="10"/>
      <c r="N215" s="10"/>
      <c r="O215" s="10"/>
      <c r="P215" s="10"/>
      <c r="Q215" s="11" t="s">
        <v>89</v>
      </c>
      <c r="R215" s="11" t="s">
        <v>90</v>
      </c>
      <c r="S215" s="11" t="s">
        <v>91</v>
      </c>
      <c r="T215" s="10"/>
      <c r="U215" s="10"/>
      <c r="V215" s="10"/>
    </row>
    <row r="216" spans="1:22" ht="15.6" customHeight="1">
      <c r="B216" s="36" t="s">
        <v>14</v>
      </c>
      <c r="C216" s="36"/>
      <c r="D216" s="36"/>
      <c r="E216" s="23">
        <v>114</v>
      </c>
      <c r="F216" s="23"/>
      <c r="G216" s="23"/>
      <c r="H216" s="23">
        <v>73</v>
      </c>
      <c r="J216" s="12"/>
      <c r="K216" s="13">
        <f>E215</f>
        <v>300</v>
      </c>
      <c r="L216" s="14">
        <f>H215</f>
        <v>134</v>
      </c>
      <c r="M216" s="10"/>
      <c r="N216" s="10"/>
      <c r="O216" s="10"/>
      <c r="P216" s="10"/>
      <c r="Q216" s="12"/>
      <c r="R216" s="13">
        <f>E230</f>
        <v>7017</v>
      </c>
      <c r="S216" s="14">
        <f>H230</f>
        <v>574</v>
      </c>
      <c r="T216" s="10"/>
      <c r="U216" s="10"/>
      <c r="V216" s="10"/>
    </row>
    <row r="217" spans="1:22" ht="15.6" customHeight="1">
      <c r="B217" s="36" t="s">
        <v>15</v>
      </c>
      <c r="C217" s="36"/>
      <c r="D217" s="36"/>
      <c r="E217" s="23">
        <v>419</v>
      </c>
      <c r="F217" s="23"/>
      <c r="G217" s="23"/>
      <c r="H217" s="23">
        <v>126</v>
      </c>
      <c r="J217" s="11" t="s">
        <v>92</v>
      </c>
      <c r="K217" s="11" t="s">
        <v>93</v>
      </c>
      <c r="L217" s="11" t="s">
        <v>94</v>
      </c>
      <c r="M217" s="10"/>
      <c r="N217" s="10"/>
      <c r="O217" s="10"/>
      <c r="P217" s="10"/>
      <c r="Q217" s="11" t="s">
        <v>92</v>
      </c>
      <c r="R217" s="11" t="s">
        <v>93</v>
      </c>
      <c r="S217" s="11" t="s">
        <v>94</v>
      </c>
      <c r="T217" s="10"/>
      <c r="U217" s="10"/>
      <c r="V217" s="10"/>
    </row>
    <row r="218" spans="1:22" ht="15.6" customHeight="1">
      <c r="B218" s="36" t="s">
        <v>16</v>
      </c>
      <c r="C218" s="36"/>
      <c r="D218" s="36"/>
      <c r="E218" s="24">
        <v>23501</v>
      </c>
      <c r="F218" s="23"/>
      <c r="G218" s="23"/>
      <c r="H218" s="24">
        <v>1157</v>
      </c>
      <c r="J218" s="12"/>
      <c r="K218" s="13">
        <f>E216</f>
        <v>114</v>
      </c>
      <c r="L218" s="14">
        <f>H216</f>
        <v>73</v>
      </c>
      <c r="M218" s="10"/>
      <c r="N218" s="10"/>
      <c r="O218" s="10"/>
      <c r="P218" s="10"/>
      <c r="Q218" s="12"/>
      <c r="R218" s="13">
        <f>E231</f>
        <v>2653</v>
      </c>
      <c r="S218" s="14">
        <f>H231</f>
        <v>244</v>
      </c>
      <c r="T218" s="10"/>
      <c r="U218" s="10"/>
      <c r="V218" s="10"/>
    </row>
    <row r="219" spans="1:22" ht="15.6" customHeight="1">
      <c r="B219" s="36" t="s">
        <v>8</v>
      </c>
      <c r="C219" s="36"/>
      <c r="D219" s="36"/>
      <c r="E219" s="23">
        <v>835</v>
      </c>
      <c r="F219" s="23"/>
      <c r="G219" s="23"/>
      <c r="H219" s="23">
        <v>271</v>
      </c>
      <c r="J219" s="11" t="s">
        <v>95</v>
      </c>
      <c r="K219" s="11" t="s">
        <v>96</v>
      </c>
      <c r="L219" s="11" t="s">
        <v>97</v>
      </c>
      <c r="M219" s="10"/>
      <c r="N219" s="10"/>
      <c r="O219" s="10"/>
      <c r="P219" s="10"/>
      <c r="Q219" s="11" t="s">
        <v>95</v>
      </c>
      <c r="R219" s="11" t="s">
        <v>96</v>
      </c>
      <c r="S219" s="11" t="s">
        <v>97</v>
      </c>
      <c r="T219" s="10"/>
      <c r="U219" s="10"/>
      <c r="V219" s="10"/>
    </row>
    <row r="220" spans="1:22" ht="15.6" customHeight="1">
      <c r="B220" s="36" t="s">
        <v>11</v>
      </c>
      <c r="C220" s="36"/>
      <c r="D220" s="36"/>
      <c r="E220" s="23">
        <v>109</v>
      </c>
      <c r="F220" s="23"/>
      <c r="G220" s="23"/>
      <c r="H220" s="23">
        <v>84</v>
      </c>
      <c r="J220" s="12"/>
      <c r="K220" s="13">
        <f>E217</f>
        <v>419</v>
      </c>
      <c r="L220" s="14">
        <f>H217</f>
        <v>126</v>
      </c>
      <c r="M220" s="10"/>
      <c r="N220" s="10"/>
      <c r="O220" s="10"/>
      <c r="P220" s="10"/>
      <c r="Q220" s="12"/>
      <c r="R220" s="13">
        <f>E232</f>
        <v>4276</v>
      </c>
      <c r="S220" s="14">
        <f>H232</f>
        <v>257</v>
      </c>
      <c r="T220" s="10"/>
      <c r="U220" s="10"/>
      <c r="V220" s="10"/>
    </row>
    <row r="221" spans="1:22" ht="15.6" customHeight="1">
      <c r="B221" s="36" t="s">
        <v>12</v>
      </c>
      <c r="C221" s="36"/>
      <c r="D221" s="36"/>
      <c r="E221" s="23">
        <v>837</v>
      </c>
      <c r="F221" s="23"/>
      <c r="G221" s="23"/>
      <c r="H221" s="23">
        <v>270</v>
      </c>
      <c r="J221" s="11" t="s">
        <v>98</v>
      </c>
      <c r="K221" s="11" t="s">
        <v>99</v>
      </c>
      <c r="L221" s="11" t="s">
        <v>100</v>
      </c>
      <c r="M221" s="10"/>
      <c r="N221" s="10"/>
      <c r="O221" s="10"/>
      <c r="P221" s="10"/>
      <c r="Q221" s="11" t="s">
        <v>98</v>
      </c>
      <c r="R221" s="11" t="s">
        <v>99</v>
      </c>
      <c r="S221" s="11" t="s">
        <v>100</v>
      </c>
      <c r="T221" s="10"/>
      <c r="U221" s="10"/>
      <c r="V221" s="10"/>
    </row>
    <row r="222" spans="1:22" ht="15.6" customHeight="1">
      <c r="B222" s="36" t="s">
        <v>13</v>
      </c>
      <c r="C222" s="36"/>
      <c r="D222" s="36"/>
      <c r="E222" s="23">
        <v>255</v>
      </c>
      <c r="F222" s="23"/>
      <c r="G222" s="23"/>
      <c r="H222" s="23">
        <v>112</v>
      </c>
      <c r="J222" s="12"/>
      <c r="K222" s="13">
        <f>E219</f>
        <v>835</v>
      </c>
      <c r="L222" s="14">
        <f>H219</f>
        <v>271</v>
      </c>
      <c r="M222" s="10"/>
      <c r="N222" s="10"/>
      <c r="O222" s="10"/>
      <c r="P222" s="10"/>
      <c r="Q222" s="12"/>
      <c r="R222" s="13">
        <f>E234</f>
        <v>12595</v>
      </c>
      <c r="S222" s="14">
        <f>H234</f>
        <v>288</v>
      </c>
      <c r="T222" s="10"/>
      <c r="U222" s="10"/>
      <c r="V222" s="10"/>
    </row>
    <row r="223" spans="1:22" ht="15.6" customHeight="1">
      <c r="B223" s="36" t="s">
        <v>14</v>
      </c>
      <c r="C223" s="36"/>
      <c r="D223" s="36"/>
      <c r="E223" s="23">
        <v>203</v>
      </c>
      <c r="F223" s="23"/>
      <c r="G223" s="23"/>
      <c r="H223" s="23">
        <v>106</v>
      </c>
      <c r="J223" s="11" t="s">
        <v>101</v>
      </c>
      <c r="K223" s="11" t="s">
        <v>102</v>
      </c>
      <c r="L223" s="11" t="s">
        <v>103</v>
      </c>
      <c r="M223" s="10"/>
      <c r="N223" s="10"/>
      <c r="O223" s="10"/>
      <c r="P223" s="10"/>
      <c r="Q223" s="11" t="s">
        <v>101</v>
      </c>
      <c r="R223" s="11" t="s">
        <v>102</v>
      </c>
      <c r="S223" s="11" t="s">
        <v>103</v>
      </c>
      <c r="T223" s="10"/>
      <c r="U223" s="10"/>
      <c r="V223" s="10"/>
    </row>
    <row r="224" spans="1:22" ht="15.6" customHeight="1">
      <c r="B224" s="36" t="s">
        <v>15</v>
      </c>
      <c r="C224" s="36"/>
      <c r="D224" s="36"/>
      <c r="E224" s="23">
        <v>287</v>
      </c>
      <c r="F224" s="23"/>
      <c r="G224" s="23"/>
      <c r="H224" s="23">
        <v>152</v>
      </c>
      <c r="J224" s="12"/>
      <c r="K224" s="13">
        <f>E220</f>
        <v>109</v>
      </c>
      <c r="L224" s="14">
        <f>H220</f>
        <v>84</v>
      </c>
      <c r="M224" s="10"/>
      <c r="N224" s="10"/>
      <c r="O224" s="10"/>
      <c r="P224" s="10"/>
      <c r="Q224" s="12"/>
      <c r="R224" s="13">
        <f>E235</f>
        <v>2207</v>
      </c>
      <c r="S224" s="14">
        <f>H235</f>
        <v>351</v>
      </c>
      <c r="T224" s="10"/>
      <c r="U224" s="10"/>
      <c r="V224" s="10"/>
    </row>
    <row r="225" spans="2:22" ht="15.6" customHeight="1">
      <c r="B225" s="36" t="s">
        <v>53</v>
      </c>
      <c r="C225" s="36"/>
      <c r="D225" s="36"/>
      <c r="E225" s="24">
        <v>522446</v>
      </c>
      <c r="F225" s="23"/>
      <c r="G225" s="23"/>
      <c r="H225" s="24">
        <v>2029</v>
      </c>
      <c r="J225" s="11" t="s">
        <v>104</v>
      </c>
      <c r="K225" s="11" t="s">
        <v>105</v>
      </c>
      <c r="L225" s="11" t="s">
        <v>106</v>
      </c>
      <c r="M225" s="10"/>
      <c r="N225" s="10"/>
      <c r="O225" s="10"/>
      <c r="P225" s="10"/>
      <c r="Q225" s="11" t="s">
        <v>104</v>
      </c>
      <c r="R225" s="11" t="s">
        <v>105</v>
      </c>
      <c r="S225" s="11" t="s">
        <v>106</v>
      </c>
      <c r="T225" s="10"/>
      <c r="U225" s="10"/>
      <c r="V225" s="10"/>
    </row>
    <row r="226" spans="2:22" ht="15.6" customHeight="1">
      <c r="B226" s="36" t="s">
        <v>10</v>
      </c>
      <c r="C226" s="36"/>
      <c r="D226" s="36"/>
      <c r="E226" s="24">
        <v>265102</v>
      </c>
      <c r="F226" s="23"/>
      <c r="G226" s="23"/>
      <c r="H226" s="24">
        <v>1439</v>
      </c>
      <c r="J226" s="12"/>
      <c r="K226" s="13">
        <f>E221</f>
        <v>837</v>
      </c>
      <c r="L226" s="14">
        <f>H221</f>
        <v>270</v>
      </c>
      <c r="M226" s="10"/>
      <c r="N226" s="10"/>
      <c r="O226" s="10"/>
      <c r="P226" s="10"/>
      <c r="Q226" s="12"/>
      <c r="R226" s="13">
        <f>E236</f>
        <v>14279</v>
      </c>
      <c r="S226" s="14">
        <f>H236</f>
        <v>597</v>
      </c>
      <c r="T226" s="10"/>
      <c r="U226" s="10"/>
      <c r="V226" s="10"/>
    </row>
    <row r="227" spans="2:22" ht="15.6" customHeight="1">
      <c r="B227" s="36" t="s">
        <v>8</v>
      </c>
      <c r="C227" s="36"/>
      <c r="D227" s="36"/>
      <c r="E227" s="24">
        <v>13582</v>
      </c>
      <c r="F227" s="23"/>
      <c r="G227" s="23"/>
      <c r="H227" s="23">
        <v>230</v>
      </c>
      <c r="J227" s="11" t="s">
        <v>107</v>
      </c>
      <c r="K227" s="11" t="s">
        <v>108</v>
      </c>
      <c r="L227" s="11" t="s">
        <v>109</v>
      </c>
      <c r="M227" s="10"/>
      <c r="N227" s="10"/>
      <c r="O227" s="10"/>
      <c r="P227" s="10"/>
      <c r="Q227" s="11" t="s">
        <v>107</v>
      </c>
      <c r="R227" s="11" t="s">
        <v>108</v>
      </c>
      <c r="S227" s="11" t="s">
        <v>109</v>
      </c>
      <c r="T227" s="10"/>
      <c r="U227" s="10"/>
      <c r="V227" s="10"/>
    </row>
    <row r="228" spans="2:22" ht="15.6" customHeight="1">
      <c r="B228" s="36" t="s">
        <v>11</v>
      </c>
      <c r="C228" s="36"/>
      <c r="D228" s="36"/>
      <c r="E228" s="24">
        <v>3145</v>
      </c>
      <c r="F228" s="23"/>
      <c r="G228" s="23"/>
      <c r="H228" s="23">
        <v>391</v>
      </c>
      <c r="J228" s="12"/>
      <c r="K228" s="13">
        <f>E222</f>
        <v>255</v>
      </c>
      <c r="L228" s="14">
        <f>H222</f>
        <v>112</v>
      </c>
      <c r="M228" s="10"/>
      <c r="N228" s="10"/>
      <c r="O228" s="10"/>
      <c r="Q228" s="12"/>
      <c r="R228" s="13">
        <f>E237</f>
        <v>7249</v>
      </c>
      <c r="S228" s="14">
        <f>H237</f>
        <v>516</v>
      </c>
      <c r="T228" s="10"/>
      <c r="U228" s="10"/>
      <c r="V228" s="10"/>
    </row>
    <row r="229" spans="2:22" ht="25.5">
      <c r="B229" s="36" t="s">
        <v>12</v>
      </c>
      <c r="C229" s="36"/>
      <c r="D229" s="36"/>
      <c r="E229" s="24">
        <v>15199</v>
      </c>
      <c r="F229" s="23"/>
      <c r="G229" s="23"/>
      <c r="H229" s="23">
        <v>534</v>
      </c>
      <c r="J229" s="11" t="s">
        <v>104</v>
      </c>
      <c r="K229" s="11" t="s">
        <v>110</v>
      </c>
      <c r="L229" s="11" t="s">
        <v>111</v>
      </c>
      <c r="Q229" s="11" t="s">
        <v>104</v>
      </c>
      <c r="R229" s="11" t="s">
        <v>110</v>
      </c>
      <c r="S229" s="11" t="s">
        <v>111</v>
      </c>
    </row>
    <row r="230" spans="2:22" ht="15.6" customHeight="1">
      <c r="B230" s="36" t="s">
        <v>13</v>
      </c>
      <c r="C230" s="36"/>
      <c r="D230" s="36"/>
      <c r="E230" s="24">
        <v>7017</v>
      </c>
      <c r="F230" s="23"/>
      <c r="G230" s="23"/>
      <c r="H230" s="23">
        <v>574</v>
      </c>
      <c r="J230" s="12"/>
      <c r="K230" s="13">
        <f>E223</f>
        <v>203</v>
      </c>
      <c r="L230" s="14">
        <f>H223</f>
        <v>106</v>
      </c>
      <c r="Q230" s="12"/>
      <c r="R230" s="13">
        <f>E238</f>
        <v>2480</v>
      </c>
      <c r="S230" s="14">
        <f>H238</f>
        <v>259</v>
      </c>
    </row>
    <row r="231" spans="2:22" ht="15.6" customHeight="1">
      <c r="B231" s="36" t="s">
        <v>14</v>
      </c>
      <c r="C231" s="36"/>
      <c r="D231" s="36"/>
      <c r="E231" s="24">
        <v>2653</v>
      </c>
      <c r="F231" s="23"/>
      <c r="G231" s="23"/>
      <c r="H231" s="23">
        <v>244</v>
      </c>
      <c r="J231" s="11" t="s">
        <v>107</v>
      </c>
      <c r="K231" s="11" t="s">
        <v>112</v>
      </c>
      <c r="L231" s="11" t="s">
        <v>113</v>
      </c>
      <c r="Q231" s="11" t="s">
        <v>107</v>
      </c>
      <c r="R231" s="11" t="s">
        <v>112</v>
      </c>
      <c r="S231" s="11" t="s">
        <v>113</v>
      </c>
    </row>
    <row r="232" spans="2:22" ht="15.6" customHeight="1">
      <c r="B232" s="36" t="s">
        <v>15</v>
      </c>
      <c r="C232" s="36"/>
      <c r="D232" s="36"/>
      <c r="E232" s="24">
        <v>4276</v>
      </c>
      <c r="F232" s="23"/>
      <c r="G232" s="23"/>
      <c r="H232" s="23">
        <v>257</v>
      </c>
      <c r="J232" s="12"/>
      <c r="K232" s="13">
        <f>E224</f>
        <v>287</v>
      </c>
      <c r="L232" s="14">
        <f>H224</f>
        <v>152</v>
      </c>
      <c r="Q232" s="12"/>
      <c r="R232" s="13">
        <f>E239</f>
        <v>4061</v>
      </c>
      <c r="S232" s="14">
        <f>H239</f>
        <v>289</v>
      </c>
    </row>
    <row r="233" spans="2:22" ht="15.6" customHeight="1">
      <c r="B233" s="36" t="s">
        <v>16</v>
      </c>
      <c r="C233" s="36"/>
      <c r="D233" s="36"/>
      <c r="E233" s="24">
        <v>257344</v>
      </c>
      <c r="F233" s="23"/>
      <c r="G233" s="23"/>
      <c r="H233" s="24">
        <v>1259</v>
      </c>
    </row>
    <row r="234" spans="2:22" ht="15.6" customHeight="1">
      <c r="B234" s="36" t="s">
        <v>8</v>
      </c>
      <c r="C234" s="36"/>
      <c r="D234" s="36"/>
      <c r="E234" s="24">
        <v>12595</v>
      </c>
      <c r="F234" s="23"/>
      <c r="G234" s="23"/>
      <c r="H234" s="23">
        <v>288</v>
      </c>
    </row>
    <row r="235" spans="2:22" ht="15.6" customHeight="1">
      <c r="B235" s="36" t="s">
        <v>11</v>
      </c>
      <c r="C235" s="36"/>
      <c r="D235" s="36"/>
      <c r="E235" s="24">
        <v>2207</v>
      </c>
      <c r="F235" s="23"/>
      <c r="G235" s="23"/>
      <c r="H235" s="23">
        <v>351</v>
      </c>
    </row>
    <row r="236" spans="2:22" ht="25.5">
      <c r="B236" s="36" t="s">
        <v>12</v>
      </c>
      <c r="C236" s="36"/>
      <c r="D236" s="36"/>
      <c r="E236" s="24">
        <v>14279</v>
      </c>
      <c r="F236" s="23"/>
      <c r="G236" s="23"/>
      <c r="H236" s="23">
        <v>597</v>
      </c>
    </row>
    <row r="237" spans="2:22" ht="13.9" customHeight="1">
      <c r="B237" s="36" t="s">
        <v>13</v>
      </c>
      <c r="C237" s="36"/>
      <c r="D237" s="36"/>
      <c r="E237" s="24">
        <v>7249</v>
      </c>
      <c r="F237" s="23"/>
      <c r="G237" s="23"/>
      <c r="H237" s="23">
        <v>516</v>
      </c>
    </row>
    <row r="238" spans="2:22" ht="13.9" customHeight="1">
      <c r="B238" s="36" t="s">
        <v>14</v>
      </c>
      <c r="C238" s="36"/>
      <c r="D238" s="36"/>
      <c r="E238" s="24">
        <v>2480</v>
      </c>
      <c r="F238" s="23"/>
      <c r="G238" s="23"/>
      <c r="H238" s="23">
        <v>259</v>
      </c>
    </row>
    <row r="239" spans="2:22" ht="13.9" customHeight="1">
      <c r="B239" s="36" t="s">
        <v>15</v>
      </c>
      <c r="C239" s="36"/>
      <c r="D239" s="36"/>
      <c r="E239" s="24">
        <v>4061</v>
      </c>
      <c r="F239" s="23"/>
      <c r="G239" s="23"/>
      <c r="H239" s="23">
        <v>289</v>
      </c>
    </row>
    <row r="240" spans="2:22" ht="13.9" customHeight="1"/>
    <row r="241" spans="1:22" ht="13.9" customHeight="1"/>
    <row r="242" spans="1:22" ht="13.9" customHeight="1"/>
    <row r="243" spans="1:22">
      <c r="J243" s="35" t="s">
        <v>54</v>
      </c>
      <c r="K243" s="25"/>
      <c r="L243" s="25"/>
      <c r="M243" s="25"/>
      <c r="N243" s="25"/>
      <c r="O243" s="25"/>
      <c r="P243" s="25"/>
      <c r="Q243" s="35" t="s">
        <v>55</v>
      </c>
      <c r="R243" s="35"/>
      <c r="S243" s="35"/>
      <c r="T243" s="35"/>
      <c r="U243" s="35"/>
      <c r="V243" s="35"/>
    </row>
    <row r="244" spans="1:22" ht="15.75">
      <c r="A244" s="2">
        <v>2016</v>
      </c>
      <c r="B244" s="29" t="s">
        <v>7</v>
      </c>
      <c r="C244" s="30"/>
      <c r="D244" s="31"/>
      <c r="E244" s="24">
        <v>557454</v>
      </c>
      <c r="F244" s="23"/>
      <c r="G244" s="23"/>
      <c r="H244" s="24">
        <v>1126</v>
      </c>
      <c r="J244" s="11" t="s">
        <v>78</v>
      </c>
      <c r="K244" s="11" t="s">
        <v>79</v>
      </c>
      <c r="L244" s="11" t="s">
        <v>80</v>
      </c>
      <c r="M244" s="10"/>
      <c r="N244" s="10" t="s">
        <v>81</v>
      </c>
      <c r="O244" s="11" t="s">
        <v>82</v>
      </c>
      <c r="P244" s="16"/>
      <c r="Q244" s="11" t="s">
        <v>78</v>
      </c>
      <c r="R244" s="11" t="s">
        <v>79</v>
      </c>
      <c r="S244" s="11" t="s">
        <v>80</v>
      </c>
      <c r="T244" s="10"/>
      <c r="U244" s="10" t="s">
        <v>81</v>
      </c>
      <c r="V244" s="11" t="s">
        <v>82</v>
      </c>
    </row>
    <row r="245" spans="1:22" ht="76.5">
      <c r="B245" s="29" t="s">
        <v>9</v>
      </c>
      <c r="C245" s="30"/>
      <c r="D245" s="31"/>
      <c r="E245" s="24">
        <v>47541</v>
      </c>
      <c r="F245" s="23"/>
      <c r="G245" s="23"/>
      <c r="H245" s="24">
        <v>1882</v>
      </c>
      <c r="J245" s="12"/>
      <c r="K245" s="13">
        <f>E247</f>
        <v>875</v>
      </c>
      <c r="L245" s="14">
        <f>H247</f>
        <v>200</v>
      </c>
      <c r="M245" s="15"/>
      <c r="N245" s="16">
        <f>K245+K247+K249+K251+K253+K255+K257+K259+K261+K263+K265+K267</f>
        <v>5530</v>
      </c>
      <c r="O245" s="16">
        <f>SQRT(((L245)^2)+((L247)^2)+((L249)^2)+((L251)^2)+((L253)^2)+((L255)^2)+((L257)^2)+((L259)^2)+((L261)^2)+((L263)^2)+((L265)^2)+((L267)^2))</f>
        <v>564.23488016959743</v>
      </c>
      <c r="P245" s="10"/>
      <c r="Q245" s="12"/>
      <c r="R245" s="13">
        <f>E262</f>
        <v>13493</v>
      </c>
      <c r="S245" s="14">
        <f>H262</f>
        <v>216</v>
      </c>
      <c r="T245" s="15"/>
      <c r="U245" s="16">
        <f>R245+R247+R249+R251+R253+R255+R257+R259+R261+R263+R265+R267</f>
        <v>87450</v>
      </c>
      <c r="V245" s="16">
        <f>SQRT(((S245)^2)+((S247)^2)+((S249)^2)+((S251)^2)+((S253)^2)+((S255)^2)+((S257)^2)+((S259)^2)+((S261)^2)+((S263)^2)+((S265)^2)+((S267)^2))</f>
        <v>1332.0337833553622</v>
      </c>
    </row>
    <row r="246" spans="1:22" ht="15.75">
      <c r="B246" s="29" t="s">
        <v>10</v>
      </c>
      <c r="C246" s="30"/>
      <c r="D246" s="31"/>
      <c r="E246" s="24">
        <v>22978</v>
      </c>
      <c r="F246" s="23"/>
      <c r="G246" s="23"/>
      <c r="H246" s="24">
        <v>1264</v>
      </c>
      <c r="J246" s="11" t="s">
        <v>83</v>
      </c>
      <c r="K246" s="11" t="s">
        <v>84</v>
      </c>
      <c r="L246" s="11" t="s">
        <v>85</v>
      </c>
      <c r="M246" s="10"/>
      <c r="N246" s="10"/>
      <c r="O246" s="10"/>
      <c r="P246" s="10"/>
      <c r="Q246" s="11" t="s">
        <v>83</v>
      </c>
      <c r="R246" s="11" t="s">
        <v>84</v>
      </c>
      <c r="S246" s="11" t="s">
        <v>85</v>
      </c>
      <c r="T246" s="10"/>
      <c r="U246" s="10"/>
      <c r="V246" s="10"/>
    </row>
    <row r="247" spans="1:22" ht="25.5">
      <c r="B247" s="29" t="s">
        <v>8</v>
      </c>
      <c r="C247" s="30"/>
      <c r="D247" s="31"/>
      <c r="E247" s="23">
        <v>875</v>
      </c>
      <c r="F247" s="23"/>
      <c r="G247" s="23"/>
      <c r="H247" s="23">
        <v>200</v>
      </c>
      <c r="J247" s="12"/>
      <c r="K247" s="13">
        <f>E248</f>
        <v>143</v>
      </c>
      <c r="L247" s="14">
        <f>H248</f>
        <v>91</v>
      </c>
      <c r="M247" s="10"/>
      <c r="N247" s="10"/>
      <c r="O247" s="10"/>
      <c r="P247" s="10"/>
      <c r="Q247" s="12"/>
      <c r="R247" s="13">
        <f>E263</f>
        <v>2987</v>
      </c>
      <c r="S247" s="14">
        <f>H263</f>
        <v>365</v>
      </c>
      <c r="T247" s="10"/>
      <c r="U247" s="10"/>
      <c r="V247" s="10"/>
    </row>
    <row r="248" spans="1:22" ht="15.6" customHeight="1">
      <c r="B248" s="29" t="s">
        <v>11</v>
      </c>
      <c r="C248" s="30"/>
      <c r="D248" s="31"/>
      <c r="E248" s="23">
        <v>143</v>
      </c>
      <c r="F248" s="23"/>
      <c r="G248" s="23"/>
      <c r="H248" s="23">
        <v>91</v>
      </c>
      <c r="J248" s="11" t="s">
        <v>86</v>
      </c>
      <c r="K248" s="11" t="s">
        <v>87</v>
      </c>
      <c r="L248" s="11" t="s">
        <v>88</v>
      </c>
      <c r="M248" s="10"/>
      <c r="N248" s="10"/>
      <c r="O248" s="10"/>
      <c r="P248" s="10"/>
      <c r="Q248" s="11" t="s">
        <v>86</v>
      </c>
      <c r="R248" s="11" t="s">
        <v>87</v>
      </c>
      <c r="S248" s="11" t="s">
        <v>88</v>
      </c>
      <c r="T248" s="10"/>
      <c r="U248" s="10"/>
      <c r="V248" s="10"/>
    </row>
    <row r="249" spans="1:22" ht="25.5">
      <c r="B249" s="29" t="s">
        <v>12</v>
      </c>
      <c r="C249" s="30"/>
      <c r="D249" s="31"/>
      <c r="E249" s="23">
        <v>927</v>
      </c>
      <c r="F249" s="23"/>
      <c r="G249" s="23"/>
      <c r="H249" s="23">
        <v>231</v>
      </c>
      <c r="J249" s="12"/>
      <c r="K249" s="13">
        <f>E249</f>
        <v>927</v>
      </c>
      <c r="L249" s="14">
        <f>H249</f>
        <v>231</v>
      </c>
      <c r="M249" s="10"/>
      <c r="N249" s="10"/>
      <c r="O249" s="10"/>
      <c r="P249" s="10"/>
      <c r="Q249" s="12"/>
      <c r="R249" s="13">
        <f>E264</f>
        <v>15003</v>
      </c>
      <c r="S249" s="14">
        <f>H264</f>
        <v>598</v>
      </c>
      <c r="T249" s="10"/>
      <c r="U249" s="10"/>
      <c r="V249" s="10"/>
    </row>
    <row r="250" spans="1:22" ht="15.6" customHeight="1">
      <c r="B250" s="29" t="s">
        <v>13</v>
      </c>
      <c r="C250" s="30"/>
      <c r="D250" s="31"/>
      <c r="E250" s="23">
        <v>366</v>
      </c>
      <c r="F250" s="23"/>
      <c r="G250" s="23"/>
      <c r="H250" s="23">
        <v>145</v>
      </c>
      <c r="J250" s="11" t="s">
        <v>89</v>
      </c>
      <c r="K250" s="11" t="s">
        <v>90</v>
      </c>
      <c r="L250" s="11" t="s">
        <v>91</v>
      </c>
      <c r="M250" s="10"/>
      <c r="N250" s="10"/>
      <c r="O250" s="10"/>
      <c r="P250" s="10"/>
      <c r="Q250" s="11" t="s">
        <v>89</v>
      </c>
      <c r="R250" s="11" t="s">
        <v>90</v>
      </c>
      <c r="S250" s="11" t="s">
        <v>91</v>
      </c>
      <c r="T250" s="10"/>
      <c r="U250" s="10"/>
      <c r="V250" s="10"/>
    </row>
    <row r="251" spans="1:22" ht="15.6" customHeight="1">
      <c r="B251" s="29" t="s">
        <v>14</v>
      </c>
      <c r="C251" s="30"/>
      <c r="D251" s="31"/>
      <c r="E251" s="23">
        <v>140</v>
      </c>
      <c r="F251" s="23"/>
      <c r="G251" s="23"/>
      <c r="H251" s="23">
        <v>90</v>
      </c>
      <c r="J251" s="12"/>
      <c r="K251" s="13">
        <f>E250</f>
        <v>366</v>
      </c>
      <c r="L251" s="14">
        <f>H250</f>
        <v>145</v>
      </c>
      <c r="M251" s="10"/>
      <c r="N251" s="10"/>
      <c r="O251" s="10"/>
      <c r="P251" s="10"/>
      <c r="Q251" s="12"/>
      <c r="R251" s="13">
        <f>E265</f>
        <v>6746</v>
      </c>
      <c r="S251" s="14">
        <f>H265</f>
        <v>452</v>
      </c>
      <c r="T251" s="10"/>
      <c r="U251" s="10"/>
      <c r="V251" s="10"/>
    </row>
    <row r="252" spans="1:22" ht="15.6" customHeight="1">
      <c r="B252" s="29" t="s">
        <v>15</v>
      </c>
      <c r="C252" s="30"/>
      <c r="D252" s="31"/>
      <c r="E252" s="23">
        <v>352</v>
      </c>
      <c r="F252" s="23"/>
      <c r="G252" s="23"/>
      <c r="H252" s="23">
        <v>114</v>
      </c>
      <c r="J252" s="11" t="s">
        <v>92</v>
      </c>
      <c r="K252" s="11" t="s">
        <v>93</v>
      </c>
      <c r="L252" s="11" t="s">
        <v>94</v>
      </c>
      <c r="M252" s="10"/>
      <c r="N252" s="10"/>
      <c r="O252" s="10"/>
      <c r="P252" s="10"/>
      <c r="Q252" s="11" t="s">
        <v>92</v>
      </c>
      <c r="R252" s="11" t="s">
        <v>93</v>
      </c>
      <c r="S252" s="11" t="s">
        <v>94</v>
      </c>
      <c r="T252" s="10"/>
      <c r="U252" s="10"/>
      <c r="V252" s="10"/>
    </row>
    <row r="253" spans="1:22" ht="15.6" customHeight="1">
      <c r="B253" s="29" t="s">
        <v>16</v>
      </c>
      <c r="C253" s="30"/>
      <c r="D253" s="31"/>
      <c r="E253" s="24">
        <v>24563</v>
      </c>
      <c r="F253" s="23"/>
      <c r="G253" s="23"/>
      <c r="H253" s="24">
        <v>1330</v>
      </c>
      <c r="J253" s="12"/>
      <c r="K253" s="13">
        <f>E251</f>
        <v>140</v>
      </c>
      <c r="L253" s="14">
        <f>H251</f>
        <v>90</v>
      </c>
      <c r="M253" s="10"/>
      <c r="N253" s="10"/>
      <c r="O253" s="10"/>
      <c r="P253" s="10"/>
      <c r="Q253" s="12"/>
      <c r="R253" s="13">
        <f>E266</f>
        <v>2560</v>
      </c>
      <c r="S253" s="14">
        <f>H266</f>
        <v>233</v>
      </c>
      <c r="T253" s="10"/>
      <c r="U253" s="10"/>
      <c r="V253" s="10"/>
    </row>
    <row r="254" spans="1:22" ht="15.6" customHeight="1">
      <c r="B254" s="29" t="s">
        <v>8</v>
      </c>
      <c r="C254" s="30"/>
      <c r="D254" s="31"/>
      <c r="E254" s="23">
        <v>859</v>
      </c>
      <c r="F254" s="23"/>
      <c r="G254" s="23"/>
      <c r="H254" s="23">
        <v>236</v>
      </c>
      <c r="J254" s="11" t="s">
        <v>95</v>
      </c>
      <c r="K254" s="11" t="s">
        <v>96</v>
      </c>
      <c r="L254" s="11" t="s">
        <v>97</v>
      </c>
      <c r="M254" s="10"/>
      <c r="N254" s="10"/>
      <c r="O254" s="10"/>
      <c r="P254" s="10"/>
      <c r="Q254" s="11" t="s">
        <v>95</v>
      </c>
      <c r="R254" s="11" t="s">
        <v>96</v>
      </c>
      <c r="S254" s="11" t="s">
        <v>97</v>
      </c>
      <c r="T254" s="10"/>
      <c r="U254" s="10"/>
      <c r="V254" s="10"/>
    </row>
    <row r="255" spans="1:22" ht="15.6" customHeight="1">
      <c r="B255" s="29" t="s">
        <v>11</v>
      </c>
      <c r="C255" s="30"/>
      <c r="D255" s="31"/>
      <c r="E255" s="23">
        <v>140</v>
      </c>
      <c r="F255" s="23"/>
      <c r="G255" s="23"/>
      <c r="H255" s="23">
        <v>80</v>
      </c>
      <c r="J255" s="12"/>
      <c r="K255" s="13">
        <f>E252</f>
        <v>352</v>
      </c>
      <c r="L255" s="14">
        <f>H252</f>
        <v>114</v>
      </c>
      <c r="M255" s="10"/>
      <c r="N255" s="10"/>
      <c r="O255" s="10"/>
      <c r="P255" s="10"/>
      <c r="Q255" s="12"/>
      <c r="R255" s="13">
        <f>E267</f>
        <v>4290</v>
      </c>
      <c r="S255" s="14">
        <f>H267</f>
        <v>224</v>
      </c>
      <c r="T255" s="10"/>
      <c r="U255" s="10"/>
      <c r="V255" s="10"/>
    </row>
    <row r="256" spans="1:22" ht="25.5">
      <c r="B256" s="29" t="s">
        <v>12</v>
      </c>
      <c r="C256" s="30"/>
      <c r="D256" s="31"/>
      <c r="E256" s="23">
        <v>965</v>
      </c>
      <c r="F256" s="23"/>
      <c r="G256" s="23"/>
      <c r="H256" s="23">
        <v>270</v>
      </c>
      <c r="J256" s="11" t="s">
        <v>98</v>
      </c>
      <c r="K256" s="11" t="s">
        <v>99</v>
      </c>
      <c r="L256" s="11" t="s">
        <v>100</v>
      </c>
      <c r="M256" s="10"/>
      <c r="N256" s="10"/>
      <c r="O256" s="10"/>
      <c r="P256" s="10"/>
      <c r="Q256" s="11" t="s">
        <v>98</v>
      </c>
      <c r="R256" s="11" t="s">
        <v>99</v>
      </c>
      <c r="S256" s="11" t="s">
        <v>100</v>
      </c>
      <c r="T256" s="10"/>
      <c r="U256" s="10"/>
      <c r="V256" s="10"/>
    </row>
    <row r="257" spans="2:22" ht="15.6" customHeight="1">
      <c r="B257" s="29" t="s">
        <v>13</v>
      </c>
      <c r="C257" s="30"/>
      <c r="D257" s="31"/>
      <c r="E257" s="23">
        <v>350</v>
      </c>
      <c r="F257" s="23"/>
      <c r="G257" s="23"/>
      <c r="H257" s="23">
        <v>132</v>
      </c>
      <c r="J257" s="12"/>
      <c r="K257" s="13">
        <f>E254</f>
        <v>859</v>
      </c>
      <c r="L257" s="14">
        <f>H254</f>
        <v>236</v>
      </c>
      <c r="M257" s="10"/>
      <c r="N257" s="10"/>
      <c r="O257" s="10"/>
      <c r="P257" s="10"/>
      <c r="Q257" s="12"/>
      <c r="R257" s="13">
        <f>E269</f>
        <v>12543</v>
      </c>
      <c r="S257" s="14">
        <f>H269</f>
        <v>236</v>
      </c>
      <c r="T257" s="10"/>
      <c r="U257" s="10"/>
      <c r="V257" s="10"/>
    </row>
    <row r="258" spans="2:22" ht="15.6" customHeight="1">
      <c r="B258" s="29" t="s">
        <v>14</v>
      </c>
      <c r="C258" s="30"/>
      <c r="D258" s="31"/>
      <c r="E258" s="23">
        <v>178</v>
      </c>
      <c r="F258" s="23"/>
      <c r="G258" s="23"/>
      <c r="H258" s="23">
        <v>97</v>
      </c>
      <c r="J258" s="11" t="s">
        <v>101</v>
      </c>
      <c r="K258" s="11" t="s">
        <v>102</v>
      </c>
      <c r="L258" s="11" t="s">
        <v>103</v>
      </c>
      <c r="M258" s="10"/>
      <c r="N258" s="10"/>
      <c r="O258" s="10"/>
      <c r="P258" s="10"/>
      <c r="Q258" s="11" t="s">
        <v>101</v>
      </c>
      <c r="R258" s="11" t="s">
        <v>102</v>
      </c>
      <c r="S258" s="11" t="s">
        <v>103</v>
      </c>
      <c r="T258" s="10"/>
      <c r="U258" s="10"/>
      <c r="V258" s="10"/>
    </row>
    <row r="259" spans="2:22" ht="15.6" customHeight="1">
      <c r="B259" s="29" t="s">
        <v>15</v>
      </c>
      <c r="C259" s="30"/>
      <c r="D259" s="31"/>
      <c r="E259" s="23">
        <v>235</v>
      </c>
      <c r="F259" s="23"/>
      <c r="G259" s="23"/>
      <c r="H259" s="23">
        <v>113</v>
      </c>
      <c r="J259" s="12"/>
      <c r="K259" s="13">
        <f>E255</f>
        <v>140</v>
      </c>
      <c r="L259" s="14">
        <f>H255</f>
        <v>80</v>
      </c>
      <c r="M259" s="10"/>
      <c r="N259" s="10"/>
      <c r="O259" s="10"/>
      <c r="P259" s="10"/>
      <c r="Q259" s="12"/>
      <c r="R259" s="13">
        <f>E270</f>
        <v>2170</v>
      </c>
      <c r="S259" s="14">
        <f>H270</f>
        <v>351</v>
      </c>
      <c r="T259" s="10"/>
      <c r="U259" s="10"/>
      <c r="V259" s="10"/>
    </row>
    <row r="260" spans="2:22" ht="15.6" customHeight="1">
      <c r="B260" s="29" t="s">
        <v>53</v>
      </c>
      <c r="C260" s="30"/>
      <c r="D260" s="31"/>
      <c r="E260" s="24">
        <v>509913</v>
      </c>
      <c r="F260" s="23"/>
      <c r="G260" s="23"/>
      <c r="H260" s="24">
        <v>2062</v>
      </c>
      <c r="J260" s="11" t="s">
        <v>104</v>
      </c>
      <c r="K260" s="11" t="s">
        <v>105</v>
      </c>
      <c r="L260" s="11" t="s">
        <v>106</v>
      </c>
      <c r="M260" s="10"/>
      <c r="N260" s="10"/>
      <c r="O260" s="10"/>
      <c r="P260" s="10"/>
      <c r="Q260" s="11" t="s">
        <v>104</v>
      </c>
      <c r="R260" s="11" t="s">
        <v>105</v>
      </c>
      <c r="S260" s="11" t="s">
        <v>106</v>
      </c>
      <c r="T260" s="10"/>
      <c r="U260" s="10"/>
      <c r="V260" s="10"/>
    </row>
    <row r="261" spans="2:22" ht="15.6" customHeight="1">
      <c r="B261" s="29" t="s">
        <v>10</v>
      </c>
      <c r="C261" s="30"/>
      <c r="D261" s="31"/>
      <c r="E261" s="24">
        <v>258196</v>
      </c>
      <c r="F261" s="23"/>
      <c r="G261" s="23"/>
      <c r="H261" s="24">
        <v>1235</v>
      </c>
      <c r="J261" s="12"/>
      <c r="K261" s="13">
        <f>E256</f>
        <v>965</v>
      </c>
      <c r="L261" s="14">
        <f>H256</f>
        <v>270</v>
      </c>
      <c r="M261" s="10"/>
      <c r="N261" s="10"/>
      <c r="O261" s="10"/>
      <c r="P261" s="10"/>
      <c r="Q261" s="12"/>
      <c r="R261" s="13">
        <f>E271</f>
        <v>14234</v>
      </c>
      <c r="S261" s="14">
        <f>H271</f>
        <v>539</v>
      </c>
      <c r="T261" s="10"/>
      <c r="U261" s="10"/>
      <c r="V261" s="10"/>
    </row>
    <row r="262" spans="2:22" ht="15.6" customHeight="1">
      <c r="B262" s="29" t="s">
        <v>8</v>
      </c>
      <c r="C262" s="30"/>
      <c r="D262" s="31"/>
      <c r="E262" s="24">
        <v>13493</v>
      </c>
      <c r="F262" s="23"/>
      <c r="G262" s="23"/>
      <c r="H262" s="23">
        <v>216</v>
      </c>
      <c r="J262" s="11" t="s">
        <v>107</v>
      </c>
      <c r="K262" s="11" t="s">
        <v>108</v>
      </c>
      <c r="L262" s="11" t="s">
        <v>109</v>
      </c>
      <c r="M262" s="10"/>
      <c r="N262" s="10"/>
      <c r="O262" s="10"/>
      <c r="P262" s="10"/>
      <c r="Q262" s="11" t="s">
        <v>107</v>
      </c>
      <c r="R262" s="11" t="s">
        <v>108</v>
      </c>
      <c r="S262" s="11" t="s">
        <v>109</v>
      </c>
      <c r="T262" s="10"/>
      <c r="U262" s="10"/>
      <c r="V262" s="10"/>
    </row>
    <row r="263" spans="2:22" ht="15.6" customHeight="1">
      <c r="B263" s="29" t="s">
        <v>11</v>
      </c>
      <c r="C263" s="30"/>
      <c r="D263" s="31"/>
      <c r="E263" s="24">
        <v>2987</v>
      </c>
      <c r="F263" s="23"/>
      <c r="G263" s="23"/>
      <c r="H263" s="23">
        <v>365</v>
      </c>
      <c r="J263" s="12"/>
      <c r="K263" s="13">
        <f>E257</f>
        <v>350</v>
      </c>
      <c r="L263" s="14">
        <f>H257</f>
        <v>132</v>
      </c>
      <c r="M263" s="10"/>
      <c r="N263" s="10"/>
      <c r="O263" s="10"/>
      <c r="Q263" s="12"/>
      <c r="R263" s="13">
        <f>E272</f>
        <v>6918</v>
      </c>
      <c r="S263" s="14">
        <f>H272</f>
        <v>525</v>
      </c>
      <c r="T263" s="10"/>
      <c r="U263" s="10"/>
      <c r="V263" s="10"/>
    </row>
    <row r="264" spans="2:22" ht="25.5">
      <c r="B264" s="29" t="s">
        <v>12</v>
      </c>
      <c r="C264" s="30"/>
      <c r="D264" s="31"/>
      <c r="E264" s="24">
        <v>15003</v>
      </c>
      <c r="F264" s="23"/>
      <c r="G264" s="23"/>
      <c r="H264" s="23">
        <v>598</v>
      </c>
      <c r="J264" s="11" t="s">
        <v>104</v>
      </c>
      <c r="K264" s="11" t="s">
        <v>110</v>
      </c>
      <c r="L264" s="11" t="s">
        <v>111</v>
      </c>
      <c r="Q264" s="11" t="s">
        <v>104</v>
      </c>
      <c r="R264" s="11" t="s">
        <v>110</v>
      </c>
      <c r="S264" s="11" t="s">
        <v>111</v>
      </c>
    </row>
    <row r="265" spans="2:22" ht="15.6" customHeight="1">
      <c r="B265" s="29" t="s">
        <v>13</v>
      </c>
      <c r="C265" s="30"/>
      <c r="D265" s="31"/>
      <c r="E265" s="24">
        <v>6746</v>
      </c>
      <c r="F265" s="23"/>
      <c r="G265" s="23"/>
      <c r="H265" s="23">
        <v>452</v>
      </c>
      <c r="J265" s="12"/>
      <c r="K265" s="13">
        <f>E258</f>
        <v>178</v>
      </c>
      <c r="L265" s="14">
        <f>H258</f>
        <v>97</v>
      </c>
      <c r="Q265" s="12"/>
      <c r="R265" s="13">
        <f>E273</f>
        <v>2596</v>
      </c>
      <c r="S265" s="14">
        <f>H273</f>
        <v>301</v>
      </c>
    </row>
    <row r="266" spans="2:22" ht="15.6" customHeight="1">
      <c r="B266" s="29" t="s">
        <v>14</v>
      </c>
      <c r="C266" s="30"/>
      <c r="D266" s="31"/>
      <c r="E266" s="24">
        <v>2560</v>
      </c>
      <c r="F266" s="23"/>
      <c r="G266" s="23"/>
      <c r="H266" s="23">
        <v>233</v>
      </c>
      <c r="J266" s="11" t="s">
        <v>107</v>
      </c>
      <c r="K266" s="11" t="s">
        <v>112</v>
      </c>
      <c r="L266" s="11" t="s">
        <v>113</v>
      </c>
      <c r="Q266" s="11" t="s">
        <v>107</v>
      </c>
      <c r="R266" s="11" t="s">
        <v>112</v>
      </c>
      <c r="S266" s="11" t="s">
        <v>113</v>
      </c>
    </row>
    <row r="267" spans="2:22" ht="15.6" customHeight="1">
      <c r="B267" s="29" t="s">
        <v>15</v>
      </c>
      <c r="C267" s="30"/>
      <c r="D267" s="31"/>
      <c r="E267" s="24">
        <v>4290</v>
      </c>
      <c r="F267" s="23"/>
      <c r="G267" s="23"/>
      <c r="H267" s="23">
        <v>224</v>
      </c>
      <c r="J267" s="12"/>
      <c r="K267" s="13">
        <f>E259</f>
        <v>235</v>
      </c>
      <c r="L267" s="14">
        <f>H259</f>
        <v>113</v>
      </c>
      <c r="Q267" s="12"/>
      <c r="R267" s="13">
        <f>E274</f>
        <v>3910</v>
      </c>
      <c r="S267" s="14">
        <f>H274</f>
        <v>304</v>
      </c>
    </row>
    <row r="268" spans="2:22" ht="15.6" customHeight="1">
      <c r="B268" s="29" t="s">
        <v>16</v>
      </c>
      <c r="C268" s="30"/>
      <c r="D268" s="31"/>
      <c r="E268" s="24">
        <v>251717</v>
      </c>
      <c r="F268" s="23"/>
      <c r="G268" s="23"/>
      <c r="H268" s="24">
        <v>1470</v>
      </c>
    </row>
    <row r="269" spans="2:22" ht="15.6" customHeight="1">
      <c r="B269" s="29" t="s">
        <v>8</v>
      </c>
      <c r="C269" s="30"/>
      <c r="D269" s="31"/>
      <c r="E269" s="24">
        <v>12543</v>
      </c>
      <c r="F269" s="23"/>
      <c r="G269" s="23"/>
      <c r="H269" s="23">
        <v>236</v>
      </c>
    </row>
    <row r="270" spans="2:22" ht="15.6" customHeight="1">
      <c r="B270" s="29" t="s">
        <v>11</v>
      </c>
      <c r="C270" s="30"/>
      <c r="D270" s="31"/>
      <c r="E270" s="24">
        <v>2170</v>
      </c>
      <c r="F270" s="23"/>
      <c r="G270" s="23"/>
      <c r="H270" s="23">
        <v>351</v>
      </c>
    </row>
    <row r="271" spans="2:22" ht="25.5">
      <c r="B271" s="29" t="s">
        <v>12</v>
      </c>
      <c r="C271" s="30"/>
      <c r="D271" s="31"/>
      <c r="E271" s="24">
        <v>14234</v>
      </c>
      <c r="F271" s="23"/>
      <c r="G271" s="23"/>
      <c r="H271" s="23">
        <v>539</v>
      </c>
    </row>
    <row r="272" spans="2:22" ht="13.9" customHeight="1">
      <c r="B272" s="29" t="s">
        <v>13</v>
      </c>
      <c r="C272" s="30"/>
      <c r="D272" s="31"/>
      <c r="E272" s="24">
        <v>6918</v>
      </c>
      <c r="F272" s="23"/>
      <c r="G272" s="23"/>
      <c r="H272" s="23">
        <v>525</v>
      </c>
    </row>
    <row r="273" spans="1:22" ht="13.9" customHeight="1">
      <c r="B273" s="29" t="s">
        <v>14</v>
      </c>
      <c r="C273" s="30"/>
      <c r="D273" s="31"/>
      <c r="E273" s="24">
        <v>2596</v>
      </c>
      <c r="F273" s="23"/>
      <c r="G273" s="23"/>
      <c r="H273" s="23">
        <v>301</v>
      </c>
    </row>
    <row r="274" spans="1:22" ht="13.9" customHeight="1">
      <c r="B274" s="29" t="s">
        <v>15</v>
      </c>
      <c r="C274" s="30"/>
      <c r="D274" s="31"/>
      <c r="E274" s="24">
        <v>3910</v>
      </c>
      <c r="F274" s="23"/>
      <c r="G274" s="23"/>
      <c r="H274" s="23">
        <v>304</v>
      </c>
    </row>
    <row r="275" spans="1:22" ht="13.9" customHeight="1"/>
    <row r="276" spans="1:22" ht="13.9" customHeight="1"/>
    <row r="277" spans="1:22" ht="13.9" customHeight="1"/>
    <row r="278" spans="1:22">
      <c r="J278" s="35" t="s">
        <v>54</v>
      </c>
      <c r="K278" s="35"/>
      <c r="L278" s="35"/>
      <c r="M278" s="35"/>
      <c r="N278" s="35"/>
      <c r="O278" s="35"/>
      <c r="P278" s="35"/>
      <c r="Q278" s="35" t="s">
        <v>55</v>
      </c>
      <c r="R278" s="35"/>
      <c r="S278" s="35"/>
      <c r="T278" s="35"/>
      <c r="U278" s="35"/>
      <c r="V278" s="35"/>
    </row>
    <row r="279" spans="1:22" ht="15.75">
      <c r="A279" s="2">
        <v>2015</v>
      </c>
      <c r="B279" s="29" t="s">
        <v>7</v>
      </c>
      <c r="C279" s="30"/>
      <c r="D279" s="31"/>
      <c r="E279" s="24">
        <v>545840</v>
      </c>
      <c r="F279" s="23"/>
      <c r="G279" s="23"/>
      <c r="H279" s="24">
        <v>1329</v>
      </c>
      <c r="J279" s="11" t="s">
        <v>78</v>
      </c>
      <c r="K279" s="11" t="s">
        <v>79</v>
      </c>
      <c r="L279" s="11" t="s">
        <v>80</v>
      </c>
      <c r="M279" s="10"/>
      <c r="N279" s="10" t="s">
        <v>81</v>
      </c>
      <c r="O279" s="11" t="s">
        <v>82</v>
      </c>
      <c r="P279" s="11"/>
      <c r="Q279" s="11" t="s">
        <v>78</v>
      </c>
      <c r="R279" s="11" t="s">
        <v>79</v>
      </c>
      <c r="S279" s="11" t="s">
        <v>80</v>
      </c>
      <c r="T279" s="10"/>
      <c r="U279" s="10" t="s">
        <v>81</v>
      </c>
      <c r="V279" s="11" t="s">
        <v>82</v>
      </c>
    </row>
    <row r="280" spans="1:22" ht="76.5">
      <c r="B280" s="29" t="s">
        <v>9</v>
      </c>
      <c r="C280" s="30"/>
      <c r="D280" s="31"/>
      <c r="E280" s="24">
        <v>48334</v>
      </c>
      <c r="F280" s="23"/>
      <c r="G280" s="23"/>
      <c r="H280" s="24">
        <v>1960</v>
      </c>
      <c r="J280" s="12"/>
      <c r="K280" s="13">
        <f>E282</f>
        <v>761</v>
      </c>
      <c r="L280" s="14">
        <f>H282</f>
        <v>261</v>
      </c>
      <c r="M280" s="15"/>
      <c r="N280" s="16">
        <f>K280+K282+K284+K286+K288+K290+K292+K294+K296+K298+K300+K302</f>
        <v>5141</v>
      </c>
      <c r="O280" s="16">
        <f>SQRT(((L280)^2)+((L282)^2)+((L284)^2)+((L286)^2)+((L288)^2)+((L290)^2)+((L292)^2)+((L294)^2)+((L296)^2)+((L298)^2)+((L300)^2)+((L302)^2))</f>
        <v>583.34466655657354</v>
      </c>
      <c r="P280" s="16"/>
      <c r="Q280" s="12"/>
      <c r="R280" s="13">
        <f>E297</f>
        <v>13460</v>
      </c>
      <c r="S280" s="14">
        <f>H297</f>
        <v>279</v>
      </c>
      <c r="T280" s="15"/>
      <c r="U280" s="16">
        <f>R280+R282+R284+R286+R288+R290+R292+R294+R296+R298+R300+R302</f>
        <v>86541</v>
      </c>
      <c r="V280" s="16">
        <f>SQRT(((S280)^2)+((S282)^2)+((S284)^2)+((S286)^2)+((S288)^2)+((S290)^2)+((S292)^2)+((S294)^2)+((S296)^2)+((S298)^2)+((S300)^2)+((S302)^2))</f>
        <v>1364.298720955202</v>
      </c>
    </row>
    <row r="281" spans="1:22" ht="15.75">
      <c r="B281" s="29" t="s">
        <v>10</v>
      </c>
      <c r="C281" s="30"/>
      <c r="D281" s="31"/>
      <c r="E281" s="24">
        <v>23311</v>
      </c>
      <c r="F281" s="23"/>
      <c r="G281" s="23"/>
      <c r="H281" s="24">
        <v>1424</v>
      </c>
      <c r="J281" s="11" t="s">
        <v>83</v>
      </c>
      <c r="K281" s="11" t="s">
        <v>84</v>
      </c>
      <c r="L281" s="11" t="s">
        <v>85</v>
      </c>
      <c r="M281" s="10"/>
      <c r="N281" s="10"/>
      <c r="O281" s="10"/>
      <c r="P281" s="10"/>
      <c r="Q281" s="11" t="s">
        <v>83</v>
      </c>
      <c r="R281" s="11" t="s">
        <v>84</v>
      </c>
      <c r="S281" s="11" t="s">
        <v>85</v>
      </c>
      <c r="T281" s="10"/>
      <c r="U281" s="10"/>
      <c r="V281" s="10"/>
    </row>
    <row r="282" spans="1:22" ht="15.6" customHeight="1">
      <c r="B282" s="29" t="s">
        <v>8</v>
      </c>
      <c r="C282" s="30"/>
      <c r="D282" s="31"/>
      <c r="E282" s="23">
        <v>761</v>
      </c>
      <c r="F282" s="23"/>
      <c r="G282" s="23"/>
      <c r="H282" s="23">
        <v>261</v>
      </c>
      <c r="J282" s="12"/>
      <c r="K282" s="13">
        <f>E283</f>
        <v>168</v>
      </c>
      <c r="L282" s="14">
        <f>H283</f>
        <v>123</v>
      </c>
      <c r="M282" s="10"/>
      <c r="N282" s="10"/>
      <c r="O282" s="10"/>
      <c r="P282" s="10"/>
      <c r="Q282" s="12"/>
      <c r="R282" s="13">
        <f>E298</f>
        <v>2972</v>
      </c>
      <c r="S282" s="14">
        <f>H298</f>
        <v>454</v>
      </c>
      <c r="T282" s="10"/>
      <c r="U282" s="10"/>
      <c r="V282" s="10"/>
    </row>
    <row r="283" spans="1:22" ht="25.5">
      <c r="B283" s="29" t="s">
        <v>11</v>
      </c>
      <c r="C283" s="30"/>
      <c r="D283" s="31"/>
      <c r="E283" s="23">
        <v>168</v>
      </c>
      <c r="F283" s="23"/>
      <c r="G283" s="23"/>
      <c r="H283" s="23">
        <v>123</v>
      </c>
      <c r="J283" s="11" t="s">
        <v>86</v>
      </c>
      <c r="K283" s="11" t="s">
        <v>87</v>
      </c>
      <c r="L283" s="11" t="s">
        <v>88</v>
      </c>
      <c r="M283" s="10"/>
      <c r="N283" s="10"/>
      <c r="O283" s="10"/>
      <c r="P283" s="10"/>
      <c r="Q283" s="11" t="s">
        <v>86</v>
      </c>
      <c r="R283" s="11" t="s">
        <v>87</v>
      </c>
      <c r="S283" s="11" t="s">
        <v>88</v>
      </c>
      <c r="T283" s="10"/>
      <c r="U283" s="10"/>
      <c r="V283" s="10"/>
    </row>
    <row r="284" spans="1:22" ht="15.6" customHeight="1">
      <c r="B284" s="29" t="s">
        <v>12</v>
      </c>
      <c r="C284" s="30"/>
      <c r="D284" s="31"/>
      <c r="E284" s="23">
        <v>924</v>
      </c>
      <c r="F284" s="23"/>
      <c r="G284" s="23"/>
      <c r="H284" s="23">
        <v>248</v>
      </c>
      <c r="J284" s="12"/>
      <c r="K284" s="13">
        <f>E284</f>
        <v>924</v>
      </c>
      <c r="L284" s="14">
        <f>H284</f>
        <v>248</v>
      </c>
      <c r="M284" s="10"/>
      <c r="N284" s="10"/>
      <c r="O284" s="10"/>
      <c r="P284" s="10"/>
      <c r="Q284" s="12"/>
      <c r="R284" s="13">
        <f>E299</f>
        <v>14703</v>
      </c>
      <c r="S284" s="14">
        <f>H299</f>
        <v>517</v>
      </c>
      <c r="T284" s="10"/>
      <c r="U284" s="10"/>
      <c r="V284" s="10"/>
    </row>
    <row r="285" spans="1:22" ht="18" customHeight="1">
      <c r="B285" s="29" t="s">
        <v>13</v>
      </c>
      <c r="C285" s="30"/>
      <c r="D285" s="31"/>
      <c r="E285" s="23">
        <v>327</v>
      </c>
      <c r="F285" s="23"/>
      <c r="G285" s="23"/>
      <c r="H285" s="23">
        <v>129</v>
      </c>
      <c r="J285" s="11" t="s">
        <v>89</v>
      </c>
      <c r="K285" s="11" t="s">
        <v>90</v>
      </c>
      <c r="L285" s="11" t="s">
        <v>91</v>
      </c>
      <c r="M285" s="10"/>
      <c r="N285" s="10"/>
      <c r="O285" s="10"/>
      <c r="P285" s="10"/>
      <c r="Q285" s="11" t="s">
        <v>89</v>
      </c>
      <c r="R285" s="11" t="s">
        <v>90</v>
      </c>
      <c r="S285" s="11" t="s">
        <v>91</v>
      </c>
      <c r="T285" s="10"/>
      <c r="U285" s="10"/>
      <c r="V285" s="10"/>
    </row>
    <row r="286" spans="1:22" ht="15.6" customHeight="1">
      <c r="B286" s="29" t="s">
        <v>14</v>
      </c>
      <c r="C286" s="30"/>
      <c r="D286" s="31"/>
      <c r="E286" s="23">
        <v>180</v>
      </c>
      <c r="F286" s="23"/>
      <c r="G286" s="23"/>
      <c r="H286" s="23">
        <v>103</v>
      </c>
      <c r="J286" s="12"/>
      <c r="K286" s="13">
        <f>E285</f>
        <v>327</v>
      </c>
      <c r="L286" s="14">
        <f>H285</f>
        <v>129</v>
      </c>
      <c r="M286" s="10"/>
      <c r="N286" s="10"/>
      <c r="O286" s="10"/>
      <c r="P286" s="10"/>
      <c r="Q286" s="12"/>
      <c r="R286" s="13">
        <f>E300</f>
        <v>6717</v>
      </c>
      <c r="S286" s="14">
        <f>H300</f>
        <v>591</v>
      </c>
      <c r="T286" s="10"/>
      <c r="U286" s="10"/>
      <c r="V286" s="10"/>
    </row>
    <row r="287" spans="1:22" ht="18" customHeight="1">
      <c r="B287" s="29" t="s">
        <v>15</v>
      </c>
      <c r="C287" s="30"/>
      <c r="D287" s="31"/>
      <c r="E287" s="23">
        <v>344</v>
      </c>
      <c r="F287" s="23"/>
      <c r="G287" s="23"/>
      <c r="H287" s="23">
        <v>130</v>
      </c>
      <c r="J287" s="11" t="s">
        <v>92</v>
      </c>
      <c r="K287" s="11" t="s">
        <v>93</v>
      </c>
      <c r="L287" s="11" t="s">
        <v>94</v>
      </c>
      <c r="M287" s="10"/>
      <c r="N287" s="10"/>
      <c r="O287" s="10"/>
      <c r="P287" s="10"/>
      <c r="Q287" s="11" t="s">
        <v>92</v>
      </c>
      <c r="R287" s="11" t="s">
        <v>93</v>
      </c>
      <c r="S287" s="11" t="s">
        <v>94</v>
      </c>
      <c r="T287" s="10"/>
      <c r="U287" s="10"/>
      <c r="V287" s="10"/>
    </row>
    <row r="288" spans="1:22" ht="15.6" customHeight="1">
      <c r="B288" s="29" t="s">
        <v>16</v>
      </c>
      <c r="C288" s="30"/>
      <c r="D288" s="31"/>
      <c r="E288" s="24">
        <v>25023</v>
      </c>
      <c r="F288" s="23"/>
      <c r="G288" s="23"/>
      <c r="H288" s="24">
        <v>1252</v>
      </c>
      <c r="J288" s="12"/>
      <c r="K288" s="13">
        <f>E286</f>
        <v>180</v>
      </c>
      <c r="L288" s="14">
        <f>H286</f>
        <v>103</v>
      </c>
      <c r="M288" s="10"/>
      <c r="N288" s="10"/>
      <c r="O288" s="10"/>
      <c r="P288" s="10"/>
      <c r="Q288" s="12"/>
      <c r="R288" s="13">
        <f>E301</f>
        <v>2611</v>
      </c>
      <c r="S288" s="14">
        <f>H301</f>
        <v>292</v>
      </c>
      <c r="T288" s="10"/>
      <c r="U288" s="10"/>
      <c r="V288" s="10"/>
    </row>
    <row r="289" spans="2:22" ht="18" customHeight="1">
      <c r="B289" s="29" t="s">
        <v>8</v>
      </c>
      <c r="C289" s="30"/>
      <c r="D289" s="31"/>
      <c r="E289" s="23">
        <v>760</v>
      </c>
      <c r="F289" s="23"/>
      <c r="G289" s="23"/>
      <c r="H289" s="23">
        <v>236</v>
      </c>
      <c r="J289" s="11" t="s">
        <v>95</v>
      </c>
      <c r="K289" s="11" t="s">
        <v>96</v>
      </c>
      <c r="L289" s="11" t="s">
        <v>97</v>
      </c>
      <c r="M289" s="10"/>
      <c r="N289" s="10"/>
      <c r="O289" s="10"/>
      <c r="P289" s="10"/>
      <c r="Q289" s="11" t="s">
        <v>95</v>
      </c>
      <c r="R289" s="11" t="s">
        <v>96</v>
      </c>
      <c r="S289" s="11" t="s">
        <v>97</v>
      </c>
      <c r="T289" s="10"/>
      <c r="U289" s="10"/>
      <c r="V289" s="10"/>
    </row>
    <row r="290" spans="2:22" ht="25.5">
      <c r="B290" s="29" t="s">
        <v>11</v>
      </c>
      <c r="C290" s="30"/>
      <c r="D290" s="31"/>
      <c r="E290" s="23">
        <v>107</v>
      </c>
      <c r="F290" s="23"/>
      <c r="G290" s="23"/>
      <c r="H290" s="23">
        <v>57</v>
      </c>
      <c r="J290" s="12"/>
      <c r="K290" s="13">
        <v>371</v>
      </c>
      <c r="L290" s="14">
        <f>H287</f>
        <v>130</v>
      </c>
      <c r="M290" s="10"/>
      <c r="N290" s="10"/>
      <c r="O290" s="10"/>
      <c r="P290" s="10"/>
      <c r="Q290" s="12"/>
      <c r="R290" s="13">
        <f>E302</f>
        <v>4089</v>
      </c>
      <c r="S290" s="14">
        <f>H302</f>
        <v>294</v>
      </c>
      <c r="T290" s="10"/>
      <c r="U290" s="10"/>
      <c r="V290" s="10"/>
    </row>
    <row r="291" spans="2:22" ht="18" customHeight="1">
      <c r="B291" s="29" t="s">
        <v>12</v>
      </c>
      <c r="C291" s="30"/>
      <c r="D291" s="31"/>
      <c r="E291" s="23">
        <v>900</v>
      </c>
      <c r="F291" s="23"/>
      <c r="G291" s="23"/>
      <c r="H291" s="23">
        <v>251</v>
      </c>
      <c r="J291" s="11" t="s">
        <v>98</v>
      </c>
      <c r="K291" s="11" t="s">
        <v>99</v>
      </c>
      <c r="L291" s="11" t="s">
        <v>100</v>
      </c>
      <c r="M291" s="10"/>
      <c r="N291" s="10"/>
      <c r="O291" s="10"/>
      <c r="P291" s="10"/>
      <c r="Q291" s="11" t="s">
        <v>98</v>
      </c>
      <c r="R291" s="11" t="s">
        <v>99</v>
      </c>
      <c r="S291" s="11" t="s">
        <v>100</v>
      </c>
      <c r="T291" s="10"/>
      <c r="U291" s="10"/>
      <c r="V291" s="10"/>
    </row>
    <row r="292" spans="2:22" ht="15.6" customHeight="1">
      <c r="B292" s="29" t="s">
        <v>13</v>
      </c>
      <c r="C292" s="30"/>
      <c r="D292" s="31"/>
      <c r="E292" s="23">
        <v>281</v>
      </c>
      <c r="F292" s="23"/>
      <c r="G292" s="23"/>
      <c r="H292" s="23">
        <v>97</v>
      </c>
      <c r="J292" s="12"/>
      <c r="K292" s="13">
        <f>E289</f>
        <v>760</v>
      </c>
      <c r="L292" s="14">
        <f>H289</f>
        <v>236</v>
      </c>
      <c r="M292" s="10"/>
      <c r="N292" s="10"/>
      <c r="O292" s="10"/>
      <c r="P292" s="10"/>
      <c r="Q292" s="12"/>
      <c r="R292" s="13">
        <f>E304</f>
        <v>12464</v>
      </c>
      <c r="S292" s="14">
        <f>H304</f>
        <v>245</v>
      </c>
      <c r="T292" s="10"/>
      <c r="U292" s="10"/>
      <c r="V292" s="10"/>
    </row>
    <row r="293" spans="2:22" ht="18" customHeight="1">
      <c r="B293" s="29" t="s">
        <v>14</v>
      </c>
      <c r="C293" s="30"/>
      <c r="D293" s="31"/>
      <c r="E293" s="23">
        <v>139</v>
      </c>
      <c r="F293" s="23"/>
      <c r="G293" s="23"/>
      <c r="H293" s="23">
        <v>96</v>
      </c>
      <c r="J293" s="11" t="s">
        <v>101</v>
      </c>
      <c r="K293" s="11" t="s">
        <v>102</v>
      </c>
      <c r="L293" s="11" t="s">
        <v>103</v>
      </c>
      <c r="M293" s="10"/>
      <c r="N293" s="10"/>
      <c r="O293" s="10"/>
      <c r="P293" s="10"/>
      <c r="Q293" s="11" t="s">
        <v>101</v>
      </c>
      <c r="R293" s="11" t="s">
        <v>102</v>
      </c>
      <c r="S293" s="11" t="s">
        <v>103</v>
      </c>
      <c r="T293" s="10"/>
      <c r="U293" s="10"/>
      <c r="V293" s="10"/>
    </row>
    <row r="294" spans="2:22" ht="15.6" customHeight="1">
      <c r="B294" s="29" t="s">
        <v>15</v>
      </c>
      <c r="C294" s="30"/>
      <c r="D294" s="31"/>
      <c r="E294" s="23">
        <v>223</v>
      </c>
      <c r="F294" s="23"/>
      <c r="G294" s="23"/>
      <c r="H294" s="23">
        <v>104</v>
      </c>
      <c r="J294" s="12"/>
      <c r="K294" s="13">
        <f>E290</f>
        <v>107</v>
      </c>
      <c r="L294" s="14">
        <f>H290</f>
        <v>57</v>
      </c>
      <c r="M294" s="10"/>
      <c r="N294" s="10"/>
      <c r="O294" s="10"/>
      <c r="P294" s="10"/>
      <c r="Q294" s="12"/>
      <c r="R294" s="13">
        <f>E305</f>
        <v>2006</v>
      </c>
      <c r="S294" s="14">
        <f>H305</f>
        <v>313</v>
      </c>
      <c r="T294" s="10"/>
      <c r="U294" s="10"/>
      <c r="V294" s="10"/>
    </row>
    <row r="295" spans="2:22" ht="18" customHeight="1">
      <c r="B295" s="29" t="s">
        <v>53</v>
      </c>
      <c r="C295" s="30"/>
      <c r="D295" s="31"/>
      <c r="E295" s="24">
        <v>497506</v>
      </c>
      <c r="F295" s="23"/>
      <c r="G295" s="23"/>
      <c r="H295" s="24">
        <v>2297</v>
      </c>
      <c r="J295" s="11" t="s">
        <v>104</v>
      </c>
      <c r="K295" s="11" t="s">
        <v>105</v>
      </c>
      <c r="L295" s="11" t="s">
        <v>106</v>
      </c>
      <c r="M295" s="10"/>
      <c r="N295" s="10"/>
      <c r="O295" s="10"/>
      <c r="P295" s="10"/>
      <c r="Q295" s="11" t="s">
        <v>104</v>
      </c>
      <c r="R295" s="11" t="s">
        <v>105</v>
      </c>
      <c r="S295" s="11" t="s">
        <v>106</v>
      </c>
      <c r="T295" s="10"/>
      <c r="U295" s="10"/>
      <c r="V295" s="10"/>
    </row>
    <row r="296" spans="2:22" ht="15.6" customHeight="1">
      <c r="B296" s="29" t="s">
        <v>10</v>
      </c>
      <c r="C296" s="30"/>
      <c r="D296" s="31"/>
      <c r="E296" s="24">
        <v>251812</v>
      </c>
      <c r="F296" s="23"/>
      <c r="G296" s="23"/>
      <c r="H296" s="24">
        <v>1596</v>
      </c>
      <c r="J296" s="12"/>
      <c r="K296" s="13">
        <f>E291</f>
        <v>900</v>
      </c>
      <c r="L296" s="14">
        <f>H291</f>
        <v>251</v>
      </c>
      <c r="M296" s="10"/>
      <c r="N296" s="10"/>
      <c r="O296" s="10"/>
      <c r="P296" s="10"/>
      <c r="Q296" s="12"/>
      <c r="R296" s="13">
        <f>E306</f>
        <v>14323</v>
      </c>
      <c r="S296" s="14">
        <f>H306</f>
        <v>493</v>
      </c>
      <c r="T296" s="10"/>
      <c r="U296" s="10"/>
      <c r="V296" s="10"/>
    </row>
    <row r="297" spans="2:22" ht="18" customHeight="1">
      <c r="B297" s="29" t="s">
        <v>8</v>
      </c>
      <c r="C297" s="30"/>
      <c r="D297" s="31"/>
      <c r="E297" s="24">
        <v>13460</v>
      </c>
      <c r="F297" s="23"/>
      <c r="G297" s="23"/>
      <c r="H297" s="23">
        <v>279</v>
      </c>
      <c r="J297" s="11" t="s">
        <v>107</v>
      </c>
      <c r="K297" s="11" t="s">
        <v>108</v>
      </c>
      <c r="L297" s="11" t="s">
        <v>109</v>
      </c>
      <c r="M297" s="10"/>
      <c r="N297" s="10"/>
      <c r="O297" s="10"/>
      <c r="P297" s="10"/>
      <c r="Q297" s="11" t="s">
        <v>107</v>
      </c>
      <c r="R297" s="11" t="s">
        <v>108</v>
      </c>
      <c r="S297" s="11" t="s">
        <v>109</v>
      </c>
      <c r="T297" s="10"/>
      <c r="U297" s="10"/>
      <c r="V297" s="10"/>
    </row>
    <row r="298" spans="2:22" ht="25.5">
      <c r="B298" s="29" t="s">
        <v>11</v>
      </c>
      <c r="C298" s="30"/>
      <c r="D298" s="31"/>
      <c r="E298" s="24">
        <v>2972</v>
      </c>
      <c r="F298" s="23"/>
      <c r="G298" s="23"/>
      <c r="H298" s="23">
        <v>454</v>
      </c>
      <c r="J298" s="12"/>
      <c r="K298" s="13">
        <f>E292</f>
        <v>281</v>
      </c>
      <c r="L298" s="14">
        <f>H292</f>
        <v>97</v>
      </c>
      <c r="M298" s="10"/>
      <c r="N298" s="10"/>
      <c r="O298" s="10"/>
      <c r="P298" s="10"/>
      <c r="Q298" s="12"/>
      <c r="R298" s="13">
        <f>E307</f>
        <v>6770</v>
      </c>
      <c r="S298" s="14">
        <f>H307</f>
        <v>445</v>
      </c>
      <c r="T298" s="10"/>
      <c r="U298" s="10"/>
      <c r="V298" s="10"/>
    </row>
    <row r="299" spans="2:22" ht="18" customHeight="1">
      <c r="B299" s="29" t="s">
        <v>12</v>
      </c>
      <c r="C299" s="30"/>
      <c r="D299" s="31"/>
      <c r="E299" s="24">
        <v>14703</v>
      </c>
      <c r="F299" s="23"/>
      <c r="G299" s="23"/>
      <c r="H299" s="23">
        <v>517</v>
      </c>
      <c r="J299" s="11" t="s">
        <v>104</v>
      </c>
      <c r="K299" s="11" t="s">
        <v>110</v>
      </c>
      <c r="L299" s="11" t="s">
        <v>111</v>
      </c>
      <c r="Q299" s="11" t="s">
        <v>104</v>
      </c>
      <c r="R299" s="11" t="s">
        <v>110</v>
      </c>
      <c r="S299" s="11" t="s">
        <v>111</v>
      </c>
    </row>
    <row r="300" spans="2:22" ht="15.6" customHeight="1">
      <c r="B300" s="29" t="s">
        <v>13</v>
      </c>
      <c r="C300" s="30"/>
      <c r="D300" s="31"/>
      <c r="E300" s="24">
        <v>6717</v>
      </c>
      <c r="F300" s="23"/>
      <c r="G300" s="23"/>
      <c r="H300" s="23">
        <v>591</v>
      </c>
      <c r="J300" s="12"/>
      <c r="K300" s="13">
        <f>E293</f>
        <v>139</v>
      </c>
      <c r="L300" s="14">
        <f>H293</f>
        <v>96</v>
      </c>
      <c r="Q300" s="12"/>
      <c r="R300" s="13">
        <f>E308</f>
        <v>2430</v>
      </c>
      <c r="S300" s="14">
        <f>H308</f>
        <v>296</v>
      </c>
    </row>
    <row r="301" spans="2:22" ht="18" customHeight="1">
      <c r="B301" s="29" t="s">
        <v>14</v>
      </c>
      <c r="C301" s="30"/>
      <c r="D301" s="31"/>
      <c r="E301" s="24">
        <v>2611</v>
      </c>
      <c r="F301" s="23"/>
      <c r="G301" s="23"/>
      <c r="H301" s="23">
        <v>292</v>
      </c>
      <c r="J301" s="11" t="s">
        <v>107</v>
      </c>
      <c r="K301" s="11" t="s">
        <v>112</v>
      </c>
      <c r="L301" s="11" t="s">
        <v>113</v>
      </c>
      <c r="Q301" s="11" t="s">
        <v>107</v>
      </c>
      <c r="R301" s="11" t="s">
        <v>112</v>
      </c>
      <c r="S301" s="11" t="s">
        <v>113</v>
      </c>
    </row>
    <row r="302" spans="2:22" ht="15.6" customHeight="1">
      <c r="B302" s="29" t="s">
        <v>15</v>
      </c>
      <c r="C302" s="30"/>
      <c r="D302" s="31"/>
      <c r="E302" s="24">
        <v>4089</v>
      </c>
      <c r="F302" s="23"/>
      <c r="G302" s="23"/>
      <c r="H302" s="23">
        <v>294</v>
      </c>
      <c r="J302" s="12"/>
      <c r="K302" s="13">
        <f>E294</f>
        <v>223</v>
      </c>
      <c r="L302" s="14">
        <f>H294</f>
        <v>104</v>
      </c>
      <c r="Q302" s="12"/>
      <c r="R302" s="13">
        <f>E309</f>
        <v>3996</v>
      </c>
      <c r="S302" s="14">
        <f>H309</f>
        <v>320</v>
      </c>
    </row>
    <row r="303" spans="2:22" ht="18" customHeight="1">
      <c r="B303" s="29" t="s">
        <v>16</v>
      </c>
      <c r="C303" s="30"/>
      <c r="D303" s="31"/>
      <c r="E303" s="24">
        <v>245694</v>
      </c>
      <c r="F303" s="23"/>
      <c r="G303" s="23"/>
      <c r="H303" s="24">
        <v>1398</v>
      </c>
    </row>
    <row r="304" spans="2:22" ht="15.6" customHeight="1">
      <c r="B304" s="29" t="s">
        <v>8</v>
      </c>
      <c r="C304" s="30"/>
      <c r="D304" s="31"/>
      <c r="E304" s="24">
        <v>12464</v>
      </c>
      <c r="F304" s="23"/>
      <c r="G304" s="23"/>
      <c r="H304" s="23">
        <v>245</v>
      </c>
    </row>
    <row r="305" spans="1:22" ht="25.5">
      <c r="B305" s="29" t="s">
        <v>11</v>
      </c>
      <c r="C305" s="30"/>
      <c r="D305" s="31"/>
      <c r="E305" s="24">
        <v>2006</v>
      </c>
      <c r="F305" s="23"/>
      <c r="G305" s="23"/>
      <c r="H305" s="23">
        <v>313</v>
      </c>
    </row>
    <row r="306" spans="1:22" ht="13.9" customHeight="1">
      <c r="B306" s="29" t="s">
        <v>12</v>
      </c>
      <c r="C306" s="30"/>
      <c r="D306" s="31"/>
      <c r="E306" s="24">
        <v>14323</v>
      </c>
      <c r="F306" s="23"/>
      <c r="G306" s="23"/>
      <c r="H306" s="23">
        <v>493</v>
      </c>
    </row>
    <row r="307" spans="1:22" ht="13.9" customHeight="1">
      <c r="B307" s="29" t="s">
        <v>13</v>
      </c>
      <c r="C307" s="30"/>
      <c r="D307" s="31"/>
      <c r="E307" s="24">
        <v>6770</v>
      </c>
      <c r="F307" s="23"/>
      <c r="G307" s="23"/>
      <c r="H307" s="23">
        <v>445</v>
      </c>
    </row>
    <row r="308" spans="1:22" ht="13.9" customHeight="1">
      <c r="B308" s="29" t="s">
        <v>14</v>
      </c>
      <c r="C308" s="30"/>
      <c r="D308" s="31"/>
      <c r="E308" s="24">
        <v>2430</v>
      </c>
      <c r="F308" s="23"/>
      <c r="G308" s="23"/>
      <c r="H308" s="23">
        <v>296</v>
      </c>
    </row>
    <row r="309" spans="1:22" ht="13.9" customHeight="1">
      <c r="B309" s="29" t="s">
        <v>15</v>
      </c>
      <c r="C309" s="30"/>
      <c r="D309" s="31"/>
      <c r="E309" s="24">
        <v>3996</v>
      </c>
      <c r="F309" s="23"/>
      <c r="G309" s="23"/>
      <c r="H309" s="23">
        <v>320</v>
      </c>
    </row>
    <row r="310" spans="1:22" ht="13.9" customHeight="1"/>
    <row r="311" spans="1:22" ht="13.9" customHeight="1"/>
    <row r="312" spans="1:22">
      <c r="J312" s="35" t="s">
        <v>54</v>
      </c>
      <c r="K312" s="25"/>
      <c r="L312" s="25"/>
      <c r="M312" s="25"/>
      <c r="N312" s="25"/>
      <c r="O312" s="25"/>
      <c r="P312" s="25"/>
      <c r="Q312" s="35" t="s">
        <v>55</v>
      </c>
      <c r="R312" s="35"/>
      <c r="S312" s="35"/>
      <c r="T312" s="35"/>
      <c r="U312" s="35"/>
      <c r="V312" s="35"/>
    </row>
    <row r="313" spans="1:22" ht="15.75">
      <c r="A313" s="2">
        <v>2014</v>
      </c>
      <c r="B313" s="29" t="s">
        <v>7</v>
      </c>
      <c r="C313" s="30"/>
      <c r="D313" s="31"/>
      <c r="E313" s="36"/>
      <c r="F313" s="36"/>
      <c r="G313" s="36"/>
      <c r="H313" s="36"/>
      <c r="J313" s="11" t="s">
        <v>78</v>
      </c>
      <c r="K313" s="11" t="s">
        <v>79</v>
      </c>
      <c r="L313" s="11" t="s">
        <v>80</v>
      </c>
      <c r="M313" s="10"/>
      <c r="N313" s="10" t="s">
        <v>81</v>
      </c>
      <c r="O313" s="11" t="s">
        <v>82</v>
      </c>
      <c r="P313" s="16"/>
      <c r="Q313" s="11" t="s">
        <v>78</v>
      </c>
      <c r="R313" s="11" t="s">
        <v>79</v>
      </c>
      <c r="S313" s="11" t="s">
        <v>80</v>
      </c>
      <c r="T313" s="10"/>
      <c r="U313" s="10" t="s">
        <v>81</v>
      </c>
      <c r="V313" s="11" t="s">
        <v>82</v>
      </c>
    </row>
    <row r="314" spans="1:22" ht="76.5">
      <c r="B314" s="29" t="s">
        <v>9</v>
      </c>
      <c r="C314" s="30"/>
      <c r="D314" s="31"/>
      <c r="E314" s="36"/>
      <c r="F314" s="36"/>
      <c r="G314" s="36"/>
      <c r="H314" s="36"/>
      <c r="J314" s="12"/>
      <c r="K314" s="13">
        <f>E316</f>
        <v>0</v>
      </c>
      <c r="L314" s="14">
        <f>H316</f>
        <v>0</v>
      </c>
      <c r="M314" s="15"/>
      <c r="N314" s="16">
        <f>K314+K316+K318+K320+K322+K324+K326+K328+K330+K332+K334+K336</f>
        <v>0</v>
      </c>
      <c r="O314" s="16">
        <f>SQRT(((L314)^2)+((L316)^2)+((L318)^2)+((L320)^2)+((L322)^2)+((L324)^2)+((L326)^2)+((L328)^2)+((L330)^2)+((L332)^2)+((L334)^2)+((L336)^2))</f>
        <v>0</v>
      </c>
      <c r="P314" s="10"/>
      <c r="Q314" s="12"/>
      <c r="R314" s="13">
        <f>E331</f>
        <v>0</v>
      </c>
      <c r="S314" s="14">
        <f>H331</f>
        <v>0</v>
      </c>
      <c r="T314" s="15"/>
      <c r="U314" s="16">
        <f>R314+R316+R318+R320+R322+R324+R326+R328+R330+R332+R334+R336</f>
        <v>0</v>
      </c>
      <c r="V314" s="16">
        <f>SQRT(((S314)^2)+((S316)^2)+((S318)^2)+((S320)^2)+((S322)^2)+((S324)^2)+((S326)^2)+((S328)^2)+((S330)^2)+((S332)^2)+((S334)^2)+((S336)^2))</f>
        <v>0</v>
      </c>
    </row>
    <row r="315" spans="1:22" ht="15.75">
      <c r="B315" s="29" t="s">
        <v>10</v>
      </c>
      <c r="C315" s="30"/>
      <c r="D315" s="31"/>
      <c r="E315" s="36"/>
      <c r="F315" s="36"/>
      <c r="G315" s="36"/>
      <c r="H315" s="36"/>
      <c r="J315" s="11" t="s">
        <v>83</v>
      </c>
      <c r="K315" s="11" t="s">
        <v>84</v>
      </c>
      <c r="L315" s="11" t="s">
        <v>85</v>
      </c>
      <c r="M315" s="10"/>
      <c r="N315" s="10"/>
      <c r="O315" s="10"/>
      <c r="P315" s="10"/>
      <c r="Q315" s="11" t="s">
        <v>83</v>
      </c>
      <c r="R315" s="11" t="s">
        <v>84</v>
      </c>
      <c r="S315" s="11" t="s">
        <v>85</v>
      </c>
      <c r="T315" s="10"/>
      <c r="U315" s="10"/>
      <c r="V315" s="10"/>
    </row>
    <row r="316" spans="1:22" ht="25.5">
      <c r="B316" s="29" t="s">
        <v>8</v>
      </c>
      <c r="C316" s="30"/>
      <c r="D316" s="31"/>
      <c r="E316" s="36"/>
      <c r="F316" s="36"/>
      <c r="G316" s="36"/>
      <c r="H316" s="36"/>
      <c r="J316" s="12"/>
      <c r="K316" s="13">
        <f>E317</f>
        <v>0</v>
      </c>
      <c r="L316" s="14">
        <f>H317</f>
        <v>0</v>
      </c>
      <c r="M316" s="10"/>
      <c r="N316" s="10"/>
      <c r="O316" s="10"/>
      <c r="P316" s="10"/>
      <c r="Q316" s="12"/>
      <c r="R316" s="13">
        <f>E332</f>
        <v>0</v>
      </c>
      <c r="S316" s="14">
        <f>H332</f>
        <v>0</v>
      </c>
      <c r="T316" s="10"/>
      <c r="U316" s="10"/>
      <c r="V316" s="10"/>
    </row>
    <row r="317" spans="1:22" ht="15.6" customHeight="1">
      <c r="B317" s="29" t="s">
        <v>11</v>
      </c>
      <c r="C317" s="30"/>
      <c r="D317" s="31"/>
      <c r="E317" s="36"/>
      <c r="F317" s="36"/>
      <c r="G317" s="36"/>
      <c r="H317" s="36"/>
      <c r="J317" s="11" t="s">
        <v>86</v>
      </c>
      <c r="K317" s="11" t="s">
        <v>87</v>
      </c>
      <c r="L317" s="11" t="s">
        <v>88</v>
      </c>
      <c r="M317" s="10"/>
      <c r="N317" s="10"/>
      <c r="O317" s="10"/>
      <c r="P317" s="10"/>
      <c r="Q317" s="11" t="s">
        <v>86</v>
      </c>
      <c r="R317" s="11" t="s">
        <v>87</v>
      </c>
      <c r="S317" s="11" t="s">
        <v>88</v>
      </c>
      <c r="T317" s="10"/>
      <c r="U317" s="10"/>
      <c r="V317" s="10"/>
    </row>
    <row r="318" spans="1:22" ht="25.5">
      <c r="B318" s="29" t="s">
        <v>12</v>
      </c>
      <c r="C318" s="30"/>
      <c r="D318" s="31"/>
      <c r="E318" s="36"/>
      <c r="F318" s="36"/>
      <c r="G318" s="36"/>
      <c r="H318" s="36"/>
      <c r="J318" s="12"/>
      <c r="K318" s="13">
        <f>E318</f>
        <v>0</v>
      </c>
      <c r="L318" s="14">
        <f>H318</f>
        <v>0</v>
      </c>
      <c r="M318" s="10"/>
      <c r="N318" s="10"/>
      <c r="O318" s="10"/>
      <c r="P318" s="10"/>
      <c r="Q318" s="12"/>
      <c r="R318" s="13">
        <f>E333</f>
        <v>0</v>
      </c>
      <c r="S318" s="14">
        <f>H333</f>
        <v>0</v>
      </c>
      <c r="T318" s="10"/>
      <c r="U318" s="10"/>
      <c r="V318" s="10"/>
    </row>
    <row r="319" spans="1:22" ht="15.6" customHeight="1">
      <c r="B319" s="29" t="s">
        <v>13</v>
      </c>
      <c r="C319" s="30"/>
      <c r="D319" s="31"/>
      <c r="E319" s="36"/>
      <c r="F319" s="36"/>
      <c r="G319" s="36"/>
      <c r="H319" s="36"/>
      <c r="J319" s="11" t="s">
        <v>89</v>
      </c>
      <c r="K319" s="11" t="s">
        <v>90</v>
      </c>
      <c r="L319" s="11" t="s">
        <v>91</v>
      </c>
      <c r="M319" s="10"/>
      <c r="N319" s="10"/>
      <c r="O319" s="10"/>
      <c r="P319" s="10"/>
      <c r="Q319" s="11" t="s">
        <v>89</v>
      </c>
      <c r="R319" s="11" t="s">
        <v>90</v>
      </c>
      <c r="S319" s="11" t="s">
        <v>91</v>
      </c>
      <c r="T319" s="10"/>
      <c r="U319" s="10"/>
      <c r="V319" s="10"/>
    </row>
    <row r="320" spans="1:22" ht="18" customHeight="1">
      <c r="B320" s="29" t="s">
        <v>14</v>
      </c>
      <c r="C320" s="30"/>
      <c r="D320" s="31"/>
      <c r="E320" s="36"/>
      <c r="F320" s="36"/>
      <c r="G320" s="36"/>
      <c r="H320" s="36"/>
      <c r="J320" s="12"/>
      <c r="K320" s="13">
        <f>E319</f>
        <v>0</v>
      </c>
      <c r="L320" s="14">
        <f>H319</f>
        <v>0</v>
      </c>
      <c r="M320" s="10"/>
      <c r="N320" s="10"/>
      <c r="O320" s="10"/>
      <c r="P320" s="10"/>
      <c r="Q320" s="12"/>
      <c r="R320" s="13">
        <f>E334</f>
        <v>0</v>
      </c>
      <c r="S320" s="14">
        <f>H334</f>
        <v>0</v>
      </c>
      <c r="T320" s="10"/>
      <c r="U320" s="10"/>
      <c r="V320" s="10"/>
    </row>
    <row r="321" spans="1:22" ht="15.6" customHeight="1">
      <c r="A321" s="2"/>
      <c r="B321" s="29" t="s">
        <v>15</v>
      </c>
      <c r="C321" s="30"/>
      <c r="D321" s="31"/>
      <c r="E321" s="36"/>
      <c r="F321" s="36"/>
      <c r="G321" s="36"/>
      <c r="H321" s="36"/>
      <c r="J321" s="11" t="s">
        <v>92</v>
      </c>
      <c r="K321" s="11" t="s">
        <v>93</v>
      </c>
      <c r="L321" s="11" t="s">
        <v>94</v>
      </c>
      <c r="M321" s="10"/>
      <c r="N321" s="10"/>
      <c r="O321" s="10"/>
      <c r="P321" s="10"/>
      <c r="Q321" s="11" t="s">
        <v>92</v>
      </c>
      <c r="R321" s="11" t="s">
        <v>93</v>
      </c>
      <c r="S321" s="11" t="s">
        <v>94</v>
      </c>
      <c r="T321" s="10"/>
      <c r="U321" s="10"/>
      <c r="V321" s="10"/>
    </row>
    <row r="322" spans="1:22" ht="18" customHeight="1">
      <c r="B322" s="29" t="s">
        <v>16</v>
      </c>
      <c r="C322" s="30"/>
      <c r="D322" s="31"/>
      <c r="E322" s="36"/>
      <c r="F322" s="36"/>
      <c r="G322" s="36"/>
      <c r="H322" s="36"/>
      <c r="J322" s="12"/>
      <c r="K322" s="13">
        <f>E320</f>
        <v>0</v>
      </c>
      <c r="L322" s="14">
        <f>H320</f>
        <v>0</v>
      </c>
      <c r="M322" s="10"/>
      <c r="N322" s="10"/>
      <c r="O322" s="10"/>
      <c r="P322" s="10"/>
      <c r="Q322" s="12"/>
      <c r="R322" s="13">
        <f>E335</f>
        <v>0</v>
      </c>
      <c r="S322" s="14">
        <f>H335</f>
        <v>0</v>
      </c>
      <c r="T322" s="10"/>
      <c r="U322" s="10"/>
      <c r="V322" s="10"/>
    </row>
    <row r="323" spans="1:22" ht="15.6" customHeight="1">
      <c r="B323" s="29" t="s">
        <v>8</v>
      </c>
      <c r="C323" s="30"/>
      <c r="D323" s="31"/>
      <c r="E323" s="36"/>
      <c r="F323" s="36"/>
      <c r="G323" s="36"/>
      <c r="H323" s="36"/>
      <c r="J323" s="11" t="s">
        <v>95</v>
      </c>
      <c r="K323" s="11" t="s">
        <v>96</v>
      </c>
      <c r="L323" s="11" t="s">
        <v>97</v>
      </c>
      <c r="M323" s="10"/>
      <c r="N323" s="10"/>
      <c r="O323" s="10"/>
      <c r="P323" s="10"/>
      <c r="Q323" s="11" t="s">
        <v>95</v>
      </c>
      <c r="R323" s="11" t="s">
        <v>96</v>
      </c>
      <c r="S323" s="11" t="s">
        <v>97</v>
      </c>
      <c r="T323" s="10"/>
      <c r="U323" s="10"/>
      <c r="V323" s="10"/>
    </row>
    <row r="324" spans="1:22" ht="18" customHeight="1">
      <c r="B324" s="29" t="s">
        <v>11</v>
      </c>
      <c r="C324" s="30"/>
      <c r="D324" s="31"/>
      <c r="E324" s="36"/>
      <c r="F324" s="36"/>
      <c r="G324" s="36"/>
      <c r="H324" s="36"/>
      <c r="J324" s="12"/>
      <c r="K324" s="13">
        <f>E321</f>
        <v>0</v>
      </c>
      <c r="L324" s="14">
        <f>H321</f>
        <v>0</v>
      </c>
      <c r="M324" s="10"/>
      <c r="N324" s="10"/>
      <c r="O324" s="10"/>
      <c r="P324" s="10"/>
      <c r="Q324" s="12"/>
      <c r="R324" s="13">
        <f>E336</f>
        <v>0</v>
      </c>
      <c r="S324" s="14">
        <f>H336</f>
        <v>0</v>
      </c>
      <c r="T324" s="10"/>
      <c r="U324" s="10"/>
      <c r="V324" s="10"/>
    </row>
    <row r="325" spans="1:22" ht="25.5">
      <c r="B325" s="29" t="s">
        <v>12</v>
      </c>
      <c r="C325" s="30"/>
      <c r="D325" s="31"/>
      <c r="E325" s="36"/>
      <c r="F325" s="36"/>
      <c r="G325" s="36"/>
      <c r="H325" s="36"/>
      <c r="J325" s="11" t="s">
        <v>98</v>
      </c>
      <c r="K325" s="11" t="s">
        <v>99</v>
      </c>
      <c r="L325" s="11" t="s">
        <v>100</v>
      </c>
      <c r="M325" s="10"/>
      <c r="N325" s="10"/>
      <c r="O325" s="10"/>
      <c r="P325" s="10"/>
      <c r="Q325" s="11" t="s">
        <v>98</v>
      </c>
      <c r="R325" s="11" t="s">
        <v>99</v>
      </c>
      <c r="S325" s="11" t="s">
        <v>100</v>
      </c>
      <c r="T325" s="10"/>
      <c r="U325" s="10"/>
      <c r="V325" s="10"/>
    </row>
    <row r="326" spans="1:22" ht="18" customHeight="1">
      <c r="B326" s="29" t="s">
        <v>13</v>
      </c>
      <c r="C326" s="30"/>
      <c r="D326" s="31"/>
      <c r="E326" s="36"/>
      <c r="F326" s="36"/>
      <c r="G326" s="36"/>
      <c r="H326" s="36"/>
      <c r="J326" s="12"/>
      <c r="K326" s="13">
        <f>E323</f>
        <v>0</v>
      </c>
      <c r="L326" s="14">
        <f>H323</f>
        <v>0</v>
      </c>
      <c r="M326" s="10"/>
      <c r="N326" s="10"/>
      <c r="O326" s="10"/>
      <c r="P326" s="10"/>
      <c r="Q326" s="12"/>
      <c r="R326" s="13">
        <f>E338</f>
        <v>0</v>
      </c>
      <c r="S326" s="14">
        <f>H338</f>
        <v>0</v>
      </c>
      <c r="T326" s="10"/>
      <c r="U326" s="10"/>
      <c r="V326" s="10"/>
    </row>
    <row r="327" spans="1:22" ht="15.6" customHeight="1">
      <c r="B327" s="29" t="s">
        <v>14</v>
      </c>
      <c r="C327" s="30"/>
      <c r="D327" s="31"/>
      <c r="E327" s="36"/>
      <c r="F327" s="36"/>
      <c r="G327" s="36"/>
      <c r="H327" s="36"/>
      <c r="J327" s="11" t="s">
        <v>101</v>
      </c>
      <c r="K327" s="11" t="s">
        <v>102</v>
      </c>
      <c r="L327" s="11" t="s">
        <v>103</v>
      </c>
      <c r="M327" s="10"/>
      <c r="N327" s="10"/>
      <c r="O327" s="10"/>
      <c r="P327" s="10"/>
      <c r="Q327" s="11" t="s">
        <v>101</v>
      </c>
      <c r="R327" s="11" t="s">
        <v>102</v>
      </c>
      <c r="S327" s="11" t="s">
        <v>103</v>
      </c>
      <c r="T327" s="10"/>
      <c r="U327" s="10"/>
      <c r="V327" s="10"/>
    </row>
    <row r="328" spans="1:22" ht="18" customHeight="1">
      <c r="B328" s="29" t="s">
        <v>15</v>
      </c>
      <c r="C328" s="30"/>
      <c r="D328" s="31"/>
      <c r="E328" s="36"/>
      <c r="F328" s="36"/>
      <c r="G328" s="36"/>
      <c r="H328" s="36"/>
      <c r="J328" s="12"/>
      <c r="K328" s="13">
        <f>E324</f>
        <v>0</v>
      </c>
      <c r="L328" s="14">
        <f>H324</f>
        <v>0</v>
      </c>
      <c r="M328" s="10"/>
      <c r="N328" s="10"/>
      <c r="O328" s="10"/>
      <c r="P328" s="10"/>
      <c r="Q328" s="12"/>
      <c r="R328" s="13">
        <f>E339</f>
        <v>0</v>
      </c>
      <c r="S328" s="14">
        <f>H339</f>
        <v>0</v>
      </c>
      <c r="T328" s="10"/>
      <c r="U328" s="10"/>
      <c r="V328" s="10"/>
    </row>
    <row r="329" spans="1:22" ht="15.6" customHeight="1">
      <c r="B329" s="29" t="s">
        <v>53</v>
      </c>
      <c r="C329" s="30"/>
      <c r="D329" s="31"/>
      <c r="E329" s="36"/>
      <c r="F329" s="36"/>
      <c r="G329" s="36"/>
      <c r="H329" s="36"/>
      <c r="J329" s="11" t="s">
        <v>104</v>
      </c>
      <c r="K329" s="11" t="s">
        <v>105</v>
      </c>
      <c r="L329" s="11" t="s">
        <v>106</v>
      </c>
      <c r="M329" s="10"/>
      <c r="N329" s="10"/>
      <c r="O329" s="10"/>
      <c r="P329" s="10"/>
      <c r="Q329" s="11" t="s">
        <v>104</v>
      </c>
      <c r="R329" s="11" t="s">
        <v>105</v>
      </c>
      <c r="S329" s="11" t="s">
        <v>106</v>
      </c>
      <c r="T329" s="10"/>
      <c r="U329" s="10"/>
      <c r="V329" s="10"/>
    </row>
    <row r="330" spans="1:22" ht="18" customHeight="1">
      <c r="B330" s="29" t="s">
        <v>10</v>
      </c>
      <c r="C330" s="30"/>
      <c r="D330" s="31"/>
      <c r="E330" s="36"/>
      <c r="F330" s="36"/>
      <c r="G330" s="36"/>
      <c r="H330" s="36"/>
      <c r="J330" s="12"/>
      <c r="K330" s="13">
        <f>E325</f>
        <v>0</v>
      </c>
      <c r="L330" s="14">
        <f>H325</f>
        <v>0</v>
      </c>
      <c r="M330" s="10"/>
      <c r="N330" s="10"/>
      <c r="O330" s="10"/>
      <c r="P330" s="10"/>
      <c r="Q330" s="12"/>
      <c r="R330" s="13">
        <f>E340</f>
        <v>0</v>
      </c>
      <c r="S330" s="14">
        <f>H340</f>
        <v>0</v>
      </c>
      <c r="T330" s="10"/>
      <c r="U330" s="10"/>
      <c r="V330" s="10"/>
    </row>
    <row r="331" spans="1:22" ht="15.6" customHeight="1">
      <c r="B331" s="29" t="s">
        <v>8</v>
      </c>
      <c r="C331" s="30"/>
      <c r="D331" s="31"/>
      <c r="E331" s="36"/>
      <c r="F331" s="36"/>
      <c r="G331" s="36"/>
      <c r="H331" s="36"/>
      <c r="J331" s="11" t="s">
        <v>107</v>
      </c>
      <c r="K331" s="11" t="s">
        <v>108</v>
      </c>
      <c r="L331" s="11" t="s">
        <v>109</v>
      </c>
      <c r="M331" s="10"/>
      <c r="N331" s="10"/>
      <c r="O331" s="10"/>
      <c r="P331" s="10"/>
      <c r="Q331" s="11" t="s">
        <v>107</v>
      </c>
      <c r="R331" s="11" t="s">
        <v>108</v>
      </c>
      <c r="S331" s="11" t="s">
        <v>109</v>
      </c>
      <c r="T331" s="10"/>
      <c r="U331" s="10"/>
      <c r="V331" s="10"/>
    </row>
    <row r="332" spans="1:22" ht="18" customHeight="1">
      <c r="B332" s="29" t="s">
        <v>11</v>
      </c>
      <c r="C332" s="30"/>
      <c r="D332" s="31"/>
      <c r="E332" s="36"/>
      <c r="F332" s="36"/>
      <c r="G332" s="36"/>
      <c r="H332" s="36"/>
      <c r="J332" s="12"/>
      <c r="K332" s="13">
        <f>E326</f>
        <v>0</v>
      </c>
      <c r="L332" s="14">
        <f>H326</f>
        <v>0</v>
      </c>
      <c r="M332" s="10"/>
      <c r="N332" s="10"/>
      <c r="O332" s="10"/>
      <c r="Q332" s="12"/>
      <c r="R332" s="13">
        <f>E341</f>
        <v>0</v>
      </c>
      <c r="S332" s="14">
        <f>H341</f>
        <v>0</v>
      </c>
      <c r="T332" s="10"/>
      <c r="U332" s="10"/>
      <c r="V332" s="10"/>
    </row>
    <row r="333" spans="1:22" ht="25.5">
      <c r="B333" s="29" t="s">
        <v>12</v>
      </c>
      <c r="C333" s="30"/>
      <c r="D333" s="31"/>
      <c r="E333" s="36"/>
      <c r="F333" s="36"/>
      <c r="G333" s="36"/>
      <c r="H333" s="36"/>
      <c r="J333" s="11" t="s">
        <v>104</v>
      </c>
      <c r="K333" s="11" t="s">
        <v>110</v>
      </c>
      <c r="L333" s="11" t="s">
        <v>111</v>
      </c>
      <c r="Q333" s="11" t="s">
        <v>104</v>
      </c>
      <c r="R333" s="11" t="s">
        <v>110</v>
      </c>
      <c r="S333" s="11" t="s">
        <v>111</v>
      </c>
    </row>
    <row r="334" spans="1:22" ht="18" customHeight="1">
      <c r="B334" s="29" t="s">
        <v>13</v>
      </c>
      <c r="C334" s="30"/>
      <c r="D334" s="31"/>
      <c r="E334" s="36"/>
      <c r="F334" s="36"/>
      <c r="G334" s="36"/>
      <c r="H334" s="36"/>
      <c r="J334" s="12"/>
      <c r="K334" s="13">
        <f>E327</f>
        <v>0</v>
      </c>
      <c r="L334" s="14">
        <f>H327</f>
        <v>0</v>
      </c>
      <c r="Q334" s="12"/>
      <c r="R334" s="13">
        <f>E342</f>
        <v>0</v>
      </c>
      <c r="S334" s="14">
        <f>H342</f>
        <v>0</v>
      </c>
    </row>
    <row r="335" spans="1:22" ht="15.6" customHeight="1">
      <c r="B335" s="29" t="s">
        <v>14</v>
      </c>
      <c r="C335" s="30"/>
      <c r="D335" s="31"/>
      <c r="E335" s="36"/>
      <c r="F335" s="36"/>
      <c r="G335" s="36"/>
      <c r="H335" s="36"/>
      <c r="J335" s="11" t="s">
        <v>107</v>
      </c>
      <c r="K335" s="11" t="s">
        <v>112</v>
      </c>
      <c r="L335" s="11" t="s">
        <v>113</v>
      </c>
      <c r="Q335" s="11" t="s">
        <v>107</v>
      </c>
      <c r="R335" s="11" t="s">
        <v>112</v>
      </c>
      <c r="S335" s="11" t="s">
        <v>113</v>
      </c>
    </row>
    <row r="336" spans="1:22" ht="18" customHeight="1">
      <c r="B336" s="29" t="s">
        <v>15</v>
      </c>
      <c r="C336" s="30"/>
      <c r="D336" s="31"/>
      <c r="E336" s="36"/>
      <c r="F336" s="36"/>
      <c r="G336" s="36"/>
      <c r="H336" s="36"/>
      <c r="J336" s="12"/>
      <c r="K336" s="13">
        <f>E328</f>
        <v>0</v>
      </c>
      <c r="L336" s="14">
        <f>H328</f>
        <v>0</v>
      </c>
      <c r="Q336" s="12"/>
      <c r="R336" s="13">
        <f>E343</f>
        <v>0</v>
      </c>
      <c r="S336" s="14">
        <f>H343</f>
        <v>0</v>
      </c>
    </row>
    <row r="337" spans="1:22" ht="15.6" customHeight="1">
      <c r="B337" s="29" t="s">
        <v>16</v>
      </c>
      <c r="C337" s="30"/>
      <c r="D337" s="31"/>
      <c r="E337" s="36"/>
      <c r="F337" s="36"/>
      <c r="G337" s="36"/>
      <c r="H337" s="36"/>
    </row>
    <row r="338" spans="1:22" ht="18" customHeight="1">
      <c r="B338" s="29" t="s">
        <v>8</v>
      </c>
      <c r="C338" s="30"/>
      <c r="D338" s="31"/>
      <c r="E338" s="36"/>
      <c r="F338" s="36"/>
      <c r="G338" s="36"/>
      <c r="H338" s="36"/>
    </row>
    <row r="339" spans="1:22" ht="15.6" customHeight="1">
      <c r="B339" s="29" t="s">
        <v>11</v>
      </c>
      <c r="C339" s="30"/>
      <c r="D339" s="31"/>
      <c r="E339" s="36"/>
      <c r="F339" s="36"/>
      <c r="G339" s="36"/>
      <c r="H339" s="36"/>
    </row>
    <row r="340" spans="1:22" ht="25.5">
      <c r="B340" s="29" t="s">
        <v>12</v>
      </c>
      <c r="C340" s="30"/>
      <c r="D340" s="31"/>
      <c r="E340" s="36"/>
      <c r="F340" s="36"/>
      <c r="G340" s="36"/>
      <c r="H340" s="36"/>
    </row>
    <row r="341" spans="1:22" ht="13.9" customHeight="1">
      <c r="B341" s="29" t="s">
        <v>13</v>
      </c>
      <c r="C341" s="30"/>
      <c r="D341" s="31"/>
      <c r="E341" s="36"/>
      <c r="F341" s="36"/>
      <c r="G341" s="36"/>
      <c r="H341" s="36"/>
    </row>
    <row r="342" spans="1:22" ht="13.9" customHeight="1">
      <c r="B342" s="29" t="s">
        <v>14</v>
      </c>
      <c r="C342" s="30"/>
      <c r="D342" s="31"/>
      <c r="E342" s="36"/>
      <c r="F342" s="36"/>
      <c r="G342" s="36"/>
      <c r="H342" s="36"/>
    </row>
    <row r="343" spans="1:22" ht="13.9" customHeight="1">
      <c r="B343" s="29" t="s">
        <v>15</v>
      </c>
      <c r="C343" s="30"/>
      <c r="D343" s="31"/>
      <c r="E343" s="36"/>
      <c r="F343" s="36"/>
      <c r="G343" s="36"/>
      <c r="H343" s="36"/>
    </row>
    <row r="344" spans="1:22" ht="13.9" customHeight="1"/>
    <row r="345" spans="1:22" ht="13.9" customHeight="1"/>
    <row r="346" spans="1:22" ht="15.6" customHeight="1"/>
    <row r="347" spans="1:22" ht="15.6" customHeight="1">
      <c r="J347" s="35" t="s">
        <v>54</v>
      </c>
      <c r="K347" s="25"/>
      <c r="L347" s="25"/>
      <c r="M347" s="25"/>
      <c r="N347" s="25"/>
      <c r="O347" s="25"/>
      <c r="P347" s="25"/>
      <c r="Q347" s="35" t="s">
        <v>55</v>
      </c>
      <c r="R347" s="35"/>
      <c r="S347" s="35"/>
      <c r="T347" s="35"/>
      <c r="U347" s="35"/>
      <c r="V347" s="35"/>
    </row>
    <row r="348" spans="1:22" ht="15.6" customHeight="1">
      <c r="A348" s="2">
        <v>2013</v>
      </c>
      <c r="B348" s="29" t="s">
        <v>7</v>
      </c>
      <c r="C348" s="30"/>
      <c r="D348" s="31"/>
      <c r="E348" s="29">
        <v>524387</v>
      </c>
      <c r="F348" s="30"/>
      <c r="G348" s="31"/>
      <c r="H348" s="36">
        <v>1508</v>
      </c>
      <c r="J348" s="11" t="s">
        <v>78</v>
      </c>
      <c r="K348" s="11" t="s">
        <v>79</v>
      </c>
      <c r="L348" s="11" t="s">
        <v>80</v>
      </c>
      <c r="M348" s="10"/>
      <c r="N348" s="10" t="s">
        <v>81</v>
      </c>
      <c r="O348" s="11" t="s">
        <v>82</v>
      </c>
      <c r="P348" s="16"/>
      <c r="Q348" s="11" t="s">
        <v>78</v>
      </c>
      <c r="R348" s="11" t="s">
        <v>79</v>
      </c>
      <c r="S348" s="11" t="s">
        <v>80</v>
      </c>
      <c r="T348" s="10"/>
      <c r="U348" s="10" t="s">
        <v>81</v>
      </c>
      <c r="V348" s="11" t="s">
        <v>82</v>
      </c>
    </row>
    <row r="349" spans="1:22" ht="76.5">
      <c r="B349" s="29" t="s">
        <v>9</v>
      </c>
      <c r="C349" s="30"/>
      <c r="D349" s="31"/>
      <c r="E349" s="29">
        <v>50022</v>
      </c>
      <c r="F349" s="30"/>
      <c r="G349" s="31"/>
      <c r="H349" s="36">
        <v>2054</v>
      </c>
      <c r="J349" s="12"/>
      <c r="K349" s="13">
        <f>E351</f>
        <v>766</v>
      </c>
      <c r="L349" s="14">
        <f>H351</f>
        <v>193</v>
      </c>
      <c r="M349" s="15"/>
      <c r="N349" s="16">
        <f>K349+K351+K353+K355+K357+K359+K361+K363+K365+K367+K369+K371</f>
        <v>5039</v>
      </c>
      <c r="O349" s="16">
        <f>SQRT(((L349)^2)+((L351)^2)+((L353)^2)+((L355)^2)+((L357)^2)+((L359)^2)+((L361)^2)+((L363)^2)+((L365)^2)+((L367)^2)+((L369)^2)+((L371)^2))</f>
        <v>551.85595946768569</v>
      </c>
      <c r="P349" s="10"/>
      <c r="Q349" s="12"/>
      <c r="R349" s="13">
        <f>E366</f>
        <v>12967</v>
      </c>
      <c r="S349" s="14">
        <f>H366</f>
        <v>213</v>
      </c>
      <c r="T349" s="15"/>
      <c r="U349" s="16">
        <f>R349+R351+R353+R355+R357+R359+R361+R363+R365+R367+R369+R371</f>
        <v>84135</v>
      </c>
      <c r="V349" s="16">
        <f>SQRT(((S349)^2)+((S351)^2)+((S353)^2)+((S355)^2)+((S357)^2)+((S359)^2)+((S361)^2)+((S363)^2)+((S365)^2)+((S367)^2)+((S369)^2)+((S371)^2))</f>
        <v>1303.3387894173948</v>
      </c>
    </row>
    <row r="350" spans="1:22" ht="15.75">
      <c r="B350" s="29" t="s">
        <v>10</v>
      </c>
      <c r="C350" s="30"/>
      <c r="D350" s="31"/>
      <c r="E350" s="29">
        <v>24502</v>
      </c>
      <c r="F350" s="30"/>
      <c r="G350" s="31"/>
      <c r="H350" s="36">
        <v>1203</v>
      </c>
      <c r="J350" s="11" t="s">
        <v>83</v>
      </c>
      <c r="K350" s="11" t="s">
        <v>84</v>
      </c>
      <c r="L350" s="11" t="s">
        <v>85</v>
      </c>
      <c r="M350" s="10"/>
      <c r="N350" s="10"/>
      <c r="O350" s="10"/>
      <c r="P350" s="10"/>
      <c r="Q350" s="11" t="s">
        <v>83</v>
      </c>
      <c r="R350" s="11" t="s">
        <v>84</v>
      </c>
      <c r="S350" s="11" t="s">
        <v>85</v>
      </c>
      <c r="T350" s="10"/>
      <c r="U350" s="10"/>
      <c r="V350" s="10"/>
    </row>
    <row r="351" spans="1:22" ht="25.5">
      <c r="B351" s="29" t="s">
        <v>8</v>
      </c>
      <c r="C351" s="30"/>
      <c r="D351" s="31"/>
      <c r="E351" s="29">
        <v>766</v>
      </c>
      <c r="F351" s="30"/>
      <c r="G351" s="31"/>
      <c r="H351" s="36">
        <v>193</v>
      </c>
      <c r="J351" s="12"/>
      <c r="K351" s="13">
        <f>E352</f>
        <v>295</v>
      </c>
      <c r="L351" s="14">
        <f>H352</f>
        <v>170</v>
      </c>
      <c r="M351" s="10"/>
      <c r="N351" s="10"/>
      <c r="O351" s="10"/>
      <c r="P351" s="10"/>
      <c r="Q351" s="12"/>
      <c r="R351" s="13">
        <f>E367</f>
        <v>2673</v>
      </c>
      <c r="S351" s="14">
        <f>H367</f>
        <v>304</v>
      </c>
      <c r="T351" s="10"/>
      <c r="U351" s="10"/>
      <c r="V351" s="10"/>
    </row>
    <row r="352" spans="1:22" ht="15.6" customHeight="1">
      <c r="B352" s="29" t="s">
        <v>11</v>
      </c>
      <c r="C352" s="30"/>
      <c r="D352" s="31"/>
      <c r="E352" s="29">
        <v>295</v>
      </c>
      <c r="F352" s="30"/>
      <c r="G352" s="31"/>
      <c r="H352" s="36">
        <v>170</v>
      </c>
      <c r="J352" s="11" t="s">
        <v>86</v>
      </c>
      <c r="K352" s="11" t="s">
        <v>87</v>
      </c>
      <c r="L352" s="11" t="s">
        <v>88</v>
      </c>
      <c r="M352" s="10"/>
      <c r="N352" s="10"/>
      <c r="O352" s="10"/>
      <c r="P352" s="10"/>
      <c r="Q352" s="11" t="s">
        <v>86</v>
      </c>
      <c r="R352" s="11" t="s">
        <v>87</v>
      </c>
      <c r="S352" s="11" t="s">
        <v>88</v>
      </c>
      <c r="T352" s="10"/>
      <c r="U352" s="10"/>
      <c r="V352" s="10"/>
    </row>
    <row r="353" spans="1:22" ht="25.5">
      <c r="B353" s="29" t="s">
        <v>12</v>
      </c>
      <c r="C353" s="30"/>
      <c r="D353" s="31"/>
      <c r="E353" s="29">
        <v>993</v>
      </c>
      <c r="F353" s="30"/>
      <c r="G353" s="31"/>
      <c r="H353" s="36">
        <v>250</v>
      </c>
      <c r="J353" s="12"/>
      <c r="K353" s="13">
        <f>E353</f>
        <v>993</v>
      </c>
      <c r="L353" s="14">
        <f>H353</f>
        <v>250</v>
      </c>
      <c r="M353" s="10"/>
      <c r="N353" s="10"/>
      <c r="O353" s="10"/>
      <c r="P353" s="10"/>
      <c r="Q353" s="12"/>
      <c r="R353" s="13">
        <f>E368</f>
        <v>14235</v>
      </c>
      <c r="S353" s="14">
        <f>H368</f>
        <v>536</v>
      </c>
      <c r="T353" s="10"/>
      <c r="U353" s="10"/>
      <c r="V353" s="10"/>
    </row>
    <row r="354" spans="1:22" ht="15.6" customHeight="1">
      <c r="B354" s="29" t="s">
        <v>13</v>
      </c>
      <c r="C354" s="30"/>
      <c r="D354" s="31"/>
      <c r="E354" s="29">
        <v>371</v>
      </c>
      <c r="F354" s="30"/>
      <c r="G354" s="31"/>
      <c r="H354" s="36">
        <v>117</v>
      </c>
      <c r="J354" s="11" t="s">
        <v>89</v>
      </c>
      <c r="K354" s="11" t="s">
        <v>90</v>
      </c>
      <c r="L354" s="11" t="s">
        <v>91</v>
      </c>
      <c r="M354" s="10"/>
      <c r="N354" s="10"/>
      <c r="O354" s="10"/>
      <c r="P354" s="10"/>
      <c r="Q354" s="11" t="s">
        <v>89</v>
      </c>
      <c r="R354" s="11" t="s">
        <v>90</v>
      </c>
      <c r="S354" s="11" t="s">
        <v>91</v>
      </c>
      <c r="T354" s="10"/>
      <c r="U354" s="10"/>
      <c r="V354" s="10"/>
    </row>
    <row r="355" spans="1:22" ht="18" customHeight="1">
      <c r="B355" s="29" t="s">
        <v>14</v>
      </c>
      <c r="C355" s="30"/>
      <c r="D355" s="31"/>
      <c r="E355" s="29">
        <v>89</v>
      </c>
      <c r="F355" s="30"/>
      <c r="G355" s="31"/>
      <c r="H355" s="36">
        <v>40</v>
      </c>
      <c r="J355" s="12"/>
      <c r="K355" s="13">
        <f>E354</f>
        <v>371</v>
      </c>
      <c r="L355" s="14">
        <f>H354</f>
        <v>117</v>
      </c>
      <c r="M355" s="10"/>
      <c r="N355" s="10"/>
      <c r="O355" s="10"/>
      <c r="P355" s="10"/>
      <c r="Q355" s="12"/>
      <c r="R355" s="13">
        <f>E369</f>
        <v>6543</v>
      </c>
      <c r="S355" s="14">
        <f>H369</f>
        <v>503</v>
      </c>
      <c r="T355" s="10"/>
      <c r="U355" s="10"/>
      <c r="V355" s="10"/>
    </row>
    <row r="356" spans="1:22" ht="15.6" customHeight="1">
      <c r="B356" s="29" t="s">
        <v>15</v>
      </c>
      <c r="C356" s="30"/>
      <c r="D356" s="31"/>
      <c r="E356" s="29">
        <v>313</v>
      </c>
      <c r="F356" s="30"/>
      <c r="G356" s="31"/>
      <c r="H356" s="36">
        <v>117</v>
      </c>
      <c r="J356" s="11" t="s">
        <v>92</v>
      </c>
      <c r="K356" s="11" t="s">
        <v>93</v>
      </c>
      <c r="L356" s="11" t="s">
        <v>94</v>
      </c>
      <c r="M356" s="10"/>
      <c r="N356" s="10"/>
      <c r="O356" s="10"/>
      <c r="P356" s="10"/>
      <c r="Q356" s="11" t="s">
        <v>92</v>
      </c>
      <c r="R356" s="11" t="s">
        <v>93</v>
      </c>
      <c r="S356" s="11" t="s">
        <v>94</v>
      </c>
      <c r="T356" s="10"/>
      <c r="U356" s="10"/>
      <c r="V356" s="10"/>
    </row>
    <row r="357" spans="1:22" ht="18" customHeight="1">
      <c r="B357" s="29" t="s">
        <v>16</v>
      </c>
      <c r="C357" s="30"/>
      <c r="D357" s="31"/>
      <c r="E357" s="29">
        <v>25520</v>
      </c>
      <c r="F357" s="30"/>
      <c r="G357" s="31"/>
      <c r="H357" s="36">
        <v>1427</v>
      </c>
      <c r="J357" s="12"/>
      <c r="K357" s="13">
        <f>E355</f>
        <v>89</v>
      </c>
      <c r="L357" s="14">
        <f>H355</f>
        <v>40</v>
      </c>
      <c r="M357" s="10"/>
      <c r="N357" s="10"/>
      <c r="O357" s="10"/>
      <c r="P357" s="10"/>
      <c r="Q357" s="12"/>
      <c r="R357" s="13">
        <f>E370</f>
        <v>2419</v>
      </c>
      <c r="S357" s="14">
        <f>H370</f>
        <v>290</v>
      </c>
      <c r="T357" s="10"/>
      <c r="U357" s="10"/>
      <c r="V357" s="10"/>
    </row>
    <row r="358" spans="1:22" ht="15.6" customHeight="1">
      <c r="B358" s="29" t="s">
        <v>8</v>
      </c>
      <c r="C358" s="30"/>
      <c r="D358" s="31"/>
      <c r="E358" s="29">
        <v>615</v>
      </c>
      <c r="F358" s="30"/>
      <c r="G358" s="31"/>
      <c r="H358" s="36">
        <v>207</v>
      </c>
      <c r="J358" s="11" t="s">
        <v>95</v>
      </c>
      <c r="K358" s="11" t="s">
        <v>96</v>
      </c>
      <c r="L358" s="11" t="s">
        <v>97</v>
      </c>
      <c r="M358" s="10"/>
      <c r="N358" s="10"/>
      <c r="O358" s="10"/>
      <c r="P358" s="10"/>
      <c r="Q358" s="11" t="s">
        <v>95</v>
      </c>
      <c r="R358" s="11" t="s">
        <v>96</v>
      </c>
      <c r="S358" s="11" t="s">
        <v>97</v>
      </c>
      <c r="T358" s="10"/>
      <c r="U358" s="10"/>
      <c r="V358" s="10"/>
    </row>
    <row r="359" spans="1:22" ht="18" customHeight="1">
      <c r="A359" s="2"/>
      <c r="B359" s="29" t="s">
        <v>11</v>
      </c>
      <c r="C359" s="30"/>
      <c r="D359" s="31"/>
      <c r="E359" s="29">
        <v>95</v>
      </c>
      <c r="F359" s="30"/>
      <c r="G359" s="31"/>
      <c r="H359" s="36">
        <v>55</v>
      </c>
      <c r="J359" s="12"/>
      <c r="K359" s="13">
        <f>E356</f>
        <v>313</v>
      </c>
      <c r="L359" s="14">
        <f>H356</f>
        <v>117</v>
      </c>
      <c r="M359" s="10"/>
      <c r="N359" s="10"/>
      <c r="O359" s="10"/>
      <c r="P359" s="10"/>
      <c r="Q359" s="12"/>
      <c r="R359" s="13">
        <f>E371</f>
        <v>4336</v>
      </c>
      <c r="S359" s="14">
        <f>H371</f>
        <v>320</v>
      </c>
      <c r="T359" s="10"/>
      <c r="U359" s="10"/>
      <c r="V359" s="10"/>
    </row>
    <row r="360" spans="1:22" ht="25.5">
      <c r="B360" s="29" t="s">
        <v>12</v>
      </c>
      <c r="C360" s="30"/>
      <c r="D360" s="31"/>
      <c r="E360" s="29">
        <v>947</v>
      </c>
      <c r="F360" s="30"/>
      <c r="G360" s="31"/>
      <c r="H360" s="36">
        <v>282</v>
      </c>
      <c r="J360" s="11" t="s">
        <v>98</v>
      </c>
      <c r="K360" s="11" t="s">
        <v>99</v>
      </c>
      <c r="L360" s="11" t="s">
        <v>100</v>
      </c>
      <c r="M360" s="10"/>
      <c r="N360" s="10"/>
      <c r="O360" s="10"/>
      <c r="P360" s="10"/>
      <c r="Q360" s="11" t="s">
        <v>98</v>
      </c>
      <c r="R360" s="11" t="s">
        <v>99</v>
      </c>
      <c r="S360" s="11" t="s">
        <v>100</v>
      </c>
      <c r="T360" s="10"/>
      <c r="U360" s="10"/>
      <c r="V360" s="10"/>
    </row>
    <row r="361" spans="1:22" ht="18" customHeight="1">
      <c r="B361" s="29" t="s">
        <v>13</v>
      </c>
      <c r="C361" s="30"/>
      <c r="D361" s="31"/>
      <c r="E361" s="29">
        <v>266</v>
      </c>
      <c r="F361" s="30"/>
      <c r="G361" s="31"/>
      <c r="H361" s="36">
        <v>100</v>
      </c>
      <c r="J361" s="12"/>
      <c r="K361" s="13">
        <f>E358</f>
        <v>615</v>
      </c>
      <c r="L361" s="14">
        <f>H358</f>
        <v>207</v>
      </c>
      <c r="M361" s="10"/>
      <c r="N361" s="10"/>
      <c r="O361" s="10"/>
      <c r="P361" s="10"/>
      <c r="Q361" s="12"/>
      <c r="R361" s="13">
        <f>E373</f>
        <v>12022</v>
      </c>
      <c r="S361" s="14">
        <f>H373</f>
        <v>213</v>
      </c>
      <c r="T361" s="10"/>
      <c r="U361" s="10"/>
      <c r="V361" s="10"/>
    </row>
    <row r="362" spans="1:22" ht="15.6" customHeight="1">
      <c r="B362" s="29" t="s">
        <v>14</v>
      </c>
      <c r="C362" s="30"/>
      <c r="D362" s="31"/>
      <c r="E362" s="29">
        <v>77</v>
      </c>
      <c r="F362" s="30"/>
      <c r="G362" s="31"/>
      <c r="H362" s="36">
        <v>48</v>
      </c>
      <c r="J362" s="11" t="s">
        <v>101</v>
      </c>
      <c r="K362" s="11" t="s">
        <v>102</v>
      </c>
      <c r="L362" s="11" t="s">
        <v>103</v>
      </c>
      <c r="M362" s="10"/>
      <c r="N362" s="10"/>
      <c r="O362" s="10"/>
      <c r="P362" s="10"/>
      <c r="Q362" s="11" t="s">
        <v>101</v>
      </c>
      <c r="R362" s="11" t="s">
        <v>102</v>
      </c>
      <c r="S362" s="11" t="s">
        <v>103</v>
      </c>
      <c r="T362" s="10"/>
      <c r="U362" s="10"/>
      <c r="V362" s="10"/>
    </row>
    <row r="363" spans="1:22" ht="18" customHeight="1">
      <c r="B363" s="29" t="s">
        <v>15</v>
      </c>
      <c r="C363" s="30"/>
      <c r="D363" s="31"/>
      <c r="E363" s="29">
        <v>212</v>
      </c>
      <c r="F363" s="30"/>
      <c r="G363" s="31"/>
      <c r="H363" s="36">
        <v>96</v>
      </c>
      <c r="J363" s="12"/>
      <c r="K363" s="13">
        <f>E359</f>
        <v>95</v>
      </c>
      <c r="L363" s="14">
        <f>H359</f>
        <v>55</v>
      </c>
      <c r="M363" s="10"/>
      <c r="N363" s="10"/>
      <c r="O363" s="10"/>
      <c r="P363" s="10"/>
      <c r="Q363" s="12"/>
      <c r="R363" s="13">
        <f>E374</f>
        <v>1900</v>
      </c>
      <c r="S363" s="14">
        <f>H374</f>
        <v>284</v>
      </c>
      <c r="T363" s="10"/>
      <c r="U363" s="10"/>
      <c r="V363" s="10"/>
    </row>
    <row r="364" spans="1:22" ht="15.6" customHeight="1">
      <c r="B364" s="29" t="s">
        <v>53</v>
      </c>
      <c r="C364" s="30"/>
      <c r="D364" s="31"/>
      <c r="E364" s="29">
        <v>474365</v>
      </c>
      <c r="F364" s="30"/>
      <c r="G364" s="31"/>
      <c r="H364" s="36">
        <v>2413</v>
      </c>
      <c r="J364" s="11" t="s">
        <v>104</v>
      </c>
      <c r="K364" s="11" t="s">
        <v>105</v>
      </c>
      <c r="L364" s="11" t="s">
        <v>106</v>
      </c>
      <c r="M364" s="10"/>
      <c r="N364" s="10"/>
      <c r="O364" s="10"/>
      <c r="P364" s="10"/>
      <c r="Q364" s="11" t="s">
        <v>104</v>
      </c>
      <c r="R364" s="11" t="s">
        <v>105</v>
      </c>
      <c r="S364" s="11" t="s">
        <v>106</v>
      </c>
      <c r="T364" s="10"/>
      <c r="U364" s="10"/>
      <c r="V364" s="10"/>
    </row>
    <row r="365" spans="1:22" ht="18" customHeight="1">
      <c r="B365" s="29" t="s">
        <v>10</v>
      </c>
      <c r="C365" s="30"/>
      <c r="D365" s="31"/>
      <c r="E365" s="29">
        <v>239838</v>
      </c>
      <c r="F365" s="30"/>
      <c r="G365" s="31"/>
      <c r="H365" s="36">
        <v>1356</v>
      </c>
      <c r="J365" s="12"/>
      <c r="K365" s="13">
        <f>E360</f>
        <v>947</v>
      </c>
      <c r="L365" s="14">
        <f>H360</f>
        <v>282</v>
      </c>
      <c r="M365" s="10"/>
      <c r="N365" s="10"/>
      <c r="O365" s="10"/>
      <c r="P365" s="10"/>
      <c r="Q365" s="12"/>
      <c r="R365" s="13">
        <f>E375</f>
        <v>14010</v>
      </c>
      <c r="S365" s="14">
        <f>H375</f>
        <v>578</v>
      </c>
      <c r="T365" s="10"/>
      <c r="U365" s="10"/>
      <c r="V365" s="10"/>
    </row>
    <row r="366" spans="1:22" ht="15.6" customHeight="1">
      <c r="B366" s="29" t="s">
        <v>8</v>
      </c>
      <c r="C366" s="30"/>
      <c r="D366" s="31"/>
      <c r="E366" s="29">
        <v>12967</v>
      </c>
      <c r="F366" s="30"/>
      <c r="G366" s="31"/>
      <c r="H366" s="36">
        <v>213</v>
      </c>
      <c r="J366" s="11" t="s">
        <v>107</v>
      </c>
      <c r="K366" s="11" t="s">
        <v>108</v>
      </c>
      <c r="L366" s="11" t="s">
        <v>109</v>
      </c>
      <c r="M366" s="10"/>
      <c r="N366" s="10"/>
      <c r="O366" s="10"/>
      <c r="P366" s="10"/>
      <c r="Q366" s="11" t="s">
        <v>107</v>
      </c>
      <c r="R366" s="11" t="s">
        <v>108</v>
      </c>
      <c r="S366" s="11" t="s">
        <v>109</v>
      </c>
      <c r="T366" s="10"/>
      <c r="U366" s="10"/>
      <c r="V366" s="10"/>
    </row>
    <row r="367" spans="1:22" ht="18" customHeight="1">
      <c r="B367" s="29" t="s">
        <v>11</v>
      </c>
      <c r="C367" s="30"/>
      <c r="D367" s="31"/>
      <c r="E367" s="29">
        <v>2673</v>
      </c>
      <c r="F367" s="30"/>
      <c r="G367" s="31"/>
      <c r="H367" s="36">
        <v>304</v>
      </c>
      <c r="J367" s="12"/>
      <c r="K367" s="13">
        <f>E361</f>
        <v>266</v>
      </c>
      <c r="L367" s="14">
        <f>H361</f>
        <v>100</v>
      </c>
      <c r="M367" s="10"/>
      <c r="N367" s="10"/>
      <c r="O367" s="10"/>
      <c r="Q367" s="12"/>
      <c r="R367" s="13">
        <f>E376</f>
        <v>6627</v>
      </c>
      <c r="S367" s="14">
        <f>H376</f>
        <v>480</v>
      </c>
      <c r="T367" s="10"/>
      <c r="U367" s="10"/>
      <c r="V367" s="10"/>
    </row>
    <row r="368" spans="1:22" ht="25.5">
      <c r="B368" s="29" t="s">
        <v>12</v>
      </c>
      <c r="C368" s="30"/>
      <c r="D368" s="31"/>
      <c r="E368" s="29">
        <v>14235</v>
      </c>
      <c r="F368" s="30"/>
      <c r="G368" s="31"/>
      <c r="H368" s="36">
        <v>536</v>
      </c>
      <c r="J368" s="11" t="s">
        <v>104</v>
      </c>
      <c r="K368" s="11" t="s">
        <v>110</v>
      </c>
      <c r="L368" s="11" t="s">
        <v>111</v>
      </c>
      <c r="Q368" s="11" t="s">
        <v>104</v>
      </c>
      <c r="R368" s="11" t="s">
        <v>110</v>
      </c>
      <c r="S368" s="11" t="s">
        <v>111</v>
      </c>
    </row>
    <row r="369" spans="1:22" ht="18" customHeight="1">
      <c r="B369" s="29" t="s">
        <v>13</v>
      </c>
      <c r="C369" s="30"/>
      <c r="D369" s="31"/>
      <c r="E369" s="29">
        <v>6543</v>
      </c>
      <c r="F369" s="30"/>
      <c r="G369" s="31"/>
      <c r="H369" s="36">
        <v>503</v>
      </c>
      <c r="J369" s="12"/>
      <c r="K369" s="13">
        <f>E362</f>
        <v>77</v>
      </c>
      <c r="L369" s="14">
        <f>H362</f>
        <v>48</v>
      </c>
      <c r="Q369" s="12"/>
      <c r="R369" s="13">
        <f>E377</f>
        <v>2334</v>
      </c>
      <c r="S369" s="14">
        <f>H377</f>
        <v>252</v>
      </c>
    </row>
    <row r="370" spans="1:22" ht="15.6" customHeight="1">
      <c r="B370" s="29" t="s">
        <v>14</v>
      </c>
      <c r="C370" s="30"/>
      <c r="D370" s="31"/>
      <c r="E370" s="29">
        <v>2419</v>
      </c>
      <c r="F370" s="30"/>
      <c r="G370" s="31"/>
      <c r="H370" s="36">
        <v>290</v>
      </c>
      <c r="J370" s="11" t="s">
        <v>107</v>
      </c>
      <c r="K370" s="11" t="s">
        <v>112</v>
      </c>
      <c r="L370" s="11" t="s">
        <v>113</v>
      </c>
      <c r="Q370" s="11" t="s">
        <v>107</v>
      </c>
      <c r="R370" s="11" t="s">
        <v>112</v>
      </c>
      <c r="S370" s="11" t="s">
        <v>113</v>
      </c>
    </row>
    <row r="371" spans="1:22" ht="18" customHeight="1">
      <c r="B371" s="29" t="s">
        <v>15</v>
      </c>
      <c r="C371" s="30"/>
      <c r="D371" s="31"/>
      <c r="E371" s="29">
        <v>4336</v>
      </c>
      <c r="F371" s="30"/>
      <c r="G371" s="31"/>
      <c r="H371" s="36">
        <v>320</v>
      </c>
      <c r="J371" s="12"/>
      <c r="K371" s="13">
        <f>E363</f>
        <v>212</v>
      </c>
      <c r="L371" s="14">
        <f>H363</f>
        <v>96</v>
      </c>
      <c r="Q371" s="12"/>
      <c r="R371" s="13">
        <f>E378</f>
        <v>4069</v>
      </c>
      <c r="S371" s="14">
        <f>H378</f>
        <v>283</v>
      </c>
    </row>
    <row r="372" spans="1:22" ht="15.6" customHeight="1">
      <c r="B372" s="29" t="s">
        <v>16</v>
      </c>
      <c r="C372" s="30"/>
      <c r="D372" s="31"/>
      <c r="E372" s="29">
        <v>234527</v>
      </c>
      <c r="F372" s="30"/>
      <c r="G372" s="31"/>
      <c r="H372" s="36">
        <v>1608</v>
      </c>
    </row>
    <row r="373" spans="1:22" ht="18" customHeight="1">
      <c r="B373" s="29" t="s">
        <v>8</v>
      </c>
      <c r="C373" s="30"/>
      <c r="D373" s="31"/>
      <c r="E373" s="29">
        <v>12022</v>
      </c>
      <c r="F373" s="30"/>
      <c r="G373" s="31"/>
      <c r="H373" s="36">
        <v>213</v>
      </c>
    </row>
    <row r="374" spans="1:22" ht="15.6" customHeight="1">
      <c r="B374" s="29" t="s">
        <v>11</v>
      </c>
      <c r="C374" s="30"/>
      <c r="D374" s="31"/>
      <c r="E374" s="29">
        <v>1900</v>
      </c>
      <c r="F374" s="30"/>
      <c r="G374" s="31"/>
      <c r="H374" s="36">
        <v>284</v>
      </c>
    </row>
    <row r="375" spans="1:22" ht="25.5">
      <c r="B375" s="29" t="s">
        <v>12</v>
      </c>
      <c r="C375" s="30"/>
      <c r="D375" s="31"/>
      <c r="E375" s="29">
        <v>14010</v>
      </c>
      <c r="F375" s="30"/>
      <c r="G375" s="31"/>
      <c r="H375" s="36">
        <v>578</v>
      </c>
    </row>
    <row r="376" spans="1:22" ht="13.9" customHeight="1">
      <c r="B376" s="29" t="s">
        <v>13</v>
      </c>
      <c r="C376" s="30"/>
      <c r="D376" s="31"/>
      <c r="E376" s="29">
        <v>6627</v>
      </c>
      <c r="F376" s="30"/>
      <c r="G376" s="31"/>
      <c r="H376" s="36">
        <v>480</v>
      </c>
    </row>
    <row r="377" spans="1:22" ht="13.9" customHeight="1">
      <c r="B377" s="29" t="s">
        <v>14</v>
      </c>
      <c r="C377" s="30"/>
      <c r="D377" s="31"/>
      <c r="E377" s="29">
        <v>2334</v>
      </c>
      <c r="F377" s="30"/>
      <c r="G377" s="31"/>
      <c r="H377" s="36">
        <v>252</v>
      </c>
    </row>
    <row r="378" spans="1:22" ht="13.9" customHeight="1">
      <c r="B378" s="29" t="s">
        <v>15</v>
      </c>
      <c r="C378" s="30"/>
      <c r="D378" s="31"/>
      <c r="E378" s="29">
        <v>4069</v>
      </c>
      <c r="F378" s="30"/>
      <c r="G378" s="31"/>
      <c r="H378" s="36">
        <v>283</v>
      </c>
    </row>
    <row r="379" spans="1:22" ht="13.9" customHeight="1">
      <c r="B379" s="18"/>
      <c r="C379" s="18"/>
      <c r="D379" s="18"/>
      <c r="E379" s="18"/>
      <c r="F379" s="18"/>
      <c r="G379" s="18"/>
      <c r="H379" s="18"/>
    </row>
    <row r="380" spans="1:22" ht="13.9" customHeight="1">
      <c r="B380" s="18"/>
      <c r="C380" s="18"/>
      <c r="D380" s="18"/>
      <c r="E380" s="18"/>
      <c r="F380" s="18"/>
      <c r="G380" s="18"/>
      <c r="H380" s="18"/>
    </row>
    <row r="381" spans="1:22" ht="13.9" customHeight="1"/>
    <row r="382" spans="1:22">
      <c r="J382" s="35" t="s">
        <v>54</v>
      </c>
      <c r="K382" s="25"/>
      <c r="L382" s="25"/>
      <c r="M382" s="25"/>
      <c r="N382" s="25"/>
      <c r="O382" s="25"/>
      <c r="P382" s="25"/>
      <c r="Q382" s="35" t="s">
        <v>55</v>
      </c>
      <c r="R382" s="35"/>
      <c r="S382" s="35"/>
      <c r="T382" s="35"/>
      <c r="U382" s="35"/>
      <c r="V382" s="35"/>
    </row>
    <row r="383" spans="1:22" ht="15.75">
      <c r="A383" s="2">
        <v>2012</v>
      </c>
      <c r="B383" s="29" t="s">
        <v>7</v>
      </c>
      <c r="C383" s="30"/>
      <c r="D383" s="31"/>
      <c r="E383" s="36"/>
      <c r="F383" s="36"/>
      <c r="G383" s="36"/>
      <c r="H383" s="36"/>
      <c r="J383" s="11" t="s">
        <v>78</v>
      </c>
      <c r="K383" s="11" t="s">
        <v>79</v>
      </c>
      <c r="L383" s="11" t="s">
        <v>80</v>
      </c>
      <c r="M383" s="10"/>
      <c r="N383" s="10" t="s">
        <v>81</v>
      </c>
      <c r="O383" s="11" t="s">
        <v>82</v>
      </c>
      <c r="P383" s="16"/>
      <c r="Q383" s="11" t="s">
        <v>78</v>
      </c>
      <c r="R383" s="11" t="s">
        <v>79</v>
      </c>
      <c r="S383" s="11" t="s">
        <v>80</v>
      </c>
      <c r="T383" s="10"/>
      <c r="U383" s="10" t="s">
        <v>81</v>
      </c>
      <c r="V383" s="11" t="s">
        <v>82</v>
      </c>
    </row>
    <row r="384" spans="1:22" ht="76.5">
      <c r="B384" s="29" t="s">
        <v>9</v>
      </c>
      <c r="C384" s="30"/>
      <c r="D384" s="31"/>
      <c r="E384" s="36"/>
      <c r="F384" s="36"/>
      <c r="G384" s="36"/>
      <c r="H384" s="36"/>
      <c r="J384" s="12"/>
      <c r="K384" s="13">
        <f>E386</f>
        <v>0</v>
      </c>
      <c r="L384" s="14">
        <f>H386</f>
        <v>0</v>
      </c>
      <c r="M384" s="15"/>
      <c r="N384" s="16">
        <f>K384+K386+K388+K390+K392+K394+K396+K398+K400+K402+K404+K406</f>
        <v>0</v>
      </c>
      <c r="O384" s="16">
        <f>SQRT(((L384)^2)+((L386)^2)+((L388)^2)+((L390)^2)+((L392)^2)+((L394)^2)+((L396)^2)+((L398)^2)+((L400)^2)+((L402)^2)+((L404)^2)+((L406)^2))</f>
        <v>0</v>
      </c>
      <c r="P384" s="10"/>
      <c r="Q384" s="12"/>
      <c r="R384" s="13">
        <f>E401</f>
        <v>0</v>
      </c>
      <c r="S384" s="14">
        <f>H401</f>
        <v>0</v>
      </c>
      <c r="T384" s="15"/>
      <c r="U384" s="16">
        <f>R384+R386+R388+R390+R392+R394+R396+R398+R400+R402+R404+R406</f>
        <v>0</v>
      </c>
      <c r="V384" s="16">
        <f>SQRT(((S384)^2)+((S386)^2)+((S388)^2)+((S390)^2)+((S392)^2)+((S394)^2)+((S396)^2)+((S398)^2)+((S400)^2)+((S402)^2)+((S404)^2)+((S406)^2))</f>
        <v>0</v>
      </c>
    </row>
    <row r="385" spans="2:22" ht="15.75">
      <c r="B385" s="29" t="s">
        <v>10</v>
      </c>
      <c r="C385" s="30"/>
      <c r="D385" s="31"/>
      <c r="E385" s="36"/>
      <c r="F385" s="36"/>
      <c r="G385" s="36"/>
      <c r="H385" s="36"/>
      <c r="J385" s="11" t="s">
        <v>83</v>
      </c>
      <c r="K385" s="11" t="s">
        <v>84</v>
      </c>
      <c r="L385" s="11" t="s">
        <v>85</v>
      </c>
      <c r="M385" s="10"/>
      <c r="N385" s="10"/>
      <c r="O385" s="10"/>
      <c r="P385" s="10"/>
      <c r="Q385" s="11" t="s">
        <v>83</v>
      </c>
      <c r="R385" s="11" t="s">
        <v>84</v>
      </c>
      <c r="S385" s="11" t="s">
        <v>85</v>
      </c>
      <c r="T385" s="10"/>
      <c r="U385" s="10"/>
      <c r="V385" s="10"/>
    </row>
    <row r="386" spans="2:22" ht="25.5">
      <c r="B386" s="29" t="s">
        <v>8</v>
      </c>
      <c r="C386" s="30"/>
      <c r="D386" s="31"/>
      <c r="E386" s="36"/>
      <c r="F386" s="36"/>
      <c r="G386" s="36"/>
      <c r="H386" s="36"/>
      <c r="J386" s="12"/>
      <c r="K386" s="13">
        <f>E387</f>
        <v>0</v>
      </c>
      <c r="L386" s="14">
        <f>H387</f>
        <v>0</v>
      </c>
      <c r="M386" s="10"/>
      <c r="N386" s="10"/>
      <c r="O386" s="10"/>
      <c r="P386" s="10"/>
      <c r="Q386" s="12"/>
      <c r="R386" s="13">
        <f>E402</f>
        <v>0</v>
      </c>
      <c r="S386" s="14">
        <f>H402</f>
        <v>0</v>
      </c>
      <c r="T386" s="10"/>
      <c r="U386" s="10"/>
      <c r="V386" s="10"/>
    </row>
    <row r="387" spans="2:22" ht="25.5">
      <c r="B387" s="29" t="s">
        <v>11</v>
      </c>
      <c r="C387" s="30"/>
      <c r="D387" s="31"/>
      <c r="E387" s="36"/>
      <c r="F387" s="36"/>
      <c r="G387" s="36"/>
      <c r="H387" s="36"/>
      <c r="J387" s="11" t="s">
        <v>86</v>
      </c>
      <c r="K387" s="11" t="s">
        <v>87</v>
      </c>
      <c r="L387" s="11" t="s">
        <v>88</v>
      </c>
      <c r="M387" s="10"/>
      <c r="N387" s="10"/>
      <c r="O387" s="10"/>
      <c r="P387" s="10"/>
      <c r="Q387" s="11" t="s">
        <v>86</v>
      </c>
      <c r="R387" s="11" t="s">
        <v>87</v>
      </c>
      <c r="S387" s="11" t="s">
        <v>88</v>
      </c>
      <c r="T387" s="10"/>
      <c r="U387" s="10"/>
      <c r="V387" s="10"/>
    </row>
    <row r="388" spans="2:22" ht="25.5">
      <c r="B388" s="29" t="s">
        <v>12</v>
      </c>
      <c r="C388" s="30"/>
      <c r="D388" s="31"/>
      <c r="E388" s="36"/>
      <c r="F388" s="36"/>
      <c r="G388" s="36"/>
      <c r="H388" s="36"/>
      <c r="J388" s="12"/>
      <c r="K388" s="13">
        <f>E388</f>
        <v>0</v>
      </c>
      <c r="L388" s="14">
        <f>H388</f>
        <v>0</v>
      </c>
      <c r="M388" s="10"/>
      <c r="N388" s="10"/>
      <c r="O388" s="10"/>
      <c r="P388" s="10"/>
      <c r="Q388" s="12"/>
      <c r="R388" s="13">
        <f>E403</f>
        <v>0</v>
      </c>
      <c r="S388" s="14">
        <f>H403</f>
        <v>0</v>
      </c>
      <c r="T388" s="10"/>
      <c r="U388" s="10"/>
      <c r="V388" s="10"/>
    </row>
    <row r="389" spans="2:22" ht="25.5">
      <c r="B389" s="29" t="s">
        <v>13</v>
      </c>
      <c r="C389" s="30"/>
      <c r="D389" s="31"/>
      <c r="E389" s="36"/>
      <c r="F389" s="36"/>
      <c r="G389" s="36"/>
      <c r="H389" s="36"/>
      <c r="J389" s="11" t="s">
        <v>89</v>
      </c>
      <c r="K389" s="11" t="s">
        <v>90</v>
      </c>
      <c r="L389" s="11" t="s">
        <v>91</v>
      </c>
      <c r="M389" s="10"/>
      <c r="N389" s="10"/>
      <c r="O389" s="10"/>
      <c r="P389" s="10"/>
      <c r="Q389" s="11" t="s">
        <v>89</v>
      </c>
      <c r="R389" s="11" t="s">
        <v>90</v>
      </c>
      <c r="S389" s="11" t="s">
        <v>91</v>
      </c>
      <c r="T389" s="10"/>
      <c r="U389" s="10"/>
      <c r="V389" s="10"/>
    </row>
    <row r="390" spans="2:22" ht="25.5">
      <c r="B390" s="29" t="s">
        <v>14</v>
      </c>
      <c r="C390" s="30"/>
      <c r="D390" s="31"/>
      <c r="E390" s="36"/>
      <c r="F390" s="36"/>
      <c r="G390" s="36"/>
      <c r="H390" s="36"/>
      <c r="J390" s="12"/>
      <c r="K390" s="13">
        <f>E389</f>
        <v>0</v>
      </c>
      <c r="L390" s="14">
        <f>H389</f>
        <v>0</v>
      </c>
      <c r="M390" s="10"/>
      <c r="N390" s="10"/>
      <c r="O390" s="10"/>
      <c r="P390" s="10"/>
      <c r="Q390" s="12"/>
      <c r="R390" s="13">
        <f>E404</f>
        <v>0</v>
      </c>
      <c r="S390" s="14">
        <f>H404</f>
        <v>0</v>
      </c>
      <c r="T390" s="10"/>
      <c r="U390" s="10"/>
      <c r="V390" s="10"/>
    </row>
    <row r="391" spans="2:22" ht="25.5">
      <c r="B391" s="29" t="s">
        <v>15</v>
      </c>
      <c r="C391" s="30"/>
      <c r="D391" s="31"/>
      <c r="E391" s="36"/>
      <c r="F391" s="36"/>
      <c r="G391" s="36"/>
      <c r="H391" s="36"/>
      <c r="J391" s="11" t="s">
        <v>92</v>
      </c>
      <c r="K391" s="11" t="s">
        <v>93</v>
      </c>
      <c r="L391" s="11" t="s">
        <v>94</v>
      </c>
      <c r="M391" s="10"/>
      <c r="N391" s="10"/>
      <c r="O391" s="10"/>
      <c r="P391" s="10"/>
      <c r="Q391" s="11" t="s">
        <v>92</v>
      </c>
      <c r="R391" s="11" t="s">
        <v>93</v>
      </c>
      <c r="S391" s="11" t="s">
        <v>94</v>
      </c>
      <c r="T391" s="10"/>
      <c r="U391" s="10"/>
      <c r="V391" s="10"/>
    </row>
    <row r="392" spans="2:22" ht="18" customHeight="1">
      <c r="B392" s="29" t="s">
        <v>16</v>
      </c>
      <c r="C392" s="30"/>
      <c r="D392" s="31"/>
      <c r="E392" s="36"/>
      <c r="F392" s="36"/>
      <c r="G392" s="36"/>
      <c r="H392" s="36"/>
      <c r="J392" s="12"/>
      <c r="K392" s="13">
        <f>E390</f>
        <v>0</v>
      </c>
      <c r="L392" s="14">
        <f>H390</f>
        <v>0</v>
      </c>
      <c r="M392" s="10"/>
      <c r="N392" s="10"/>
      <c r="O392" s="10"/>
      <c r="P392" s="10"/>
      <c r="Q392" s="12"/>
      <c r="R392" s="13">
        <f>E405</f>
        <v>0</v>
      </c>
      <c r="S392" s="14">
        <f>H405</f>
        <v>0</v>
      </c>
      <c r="T392" s="10"/>
      <c r="U392" s="10"/>
      <c r="V392" s="10"/>
    </row>
    <row r="393" spans="2:22" ht="25.5">
      <c r="B393" s="29" t="s">
        <v>8</v>
      </c>
      <c r="C393" s="30"/>
      <c r="D393" s="31"/>
      <c r="E393" s="36"/>
      <c r="F393" s="36"/>
      <c r="G393" s="36"/>
      <c r="H393" s="36"/>
      <c r="J393" s="11" t="s">
        <v>95</v>
      </c>
      <c r="K393" s="11" t="s">
        <v>96</v>
      </c>
      <c r="L393" s="11" t="s">
        <v>97</v>
      </c>
      <c r="M393" s="10"/>
      <c r="N393" s="10"/>
      <c r="O393" s="10"/>
      <c r="P393" s="10"/>
      <c r="Q393" s="11" t="s">
        <v>95</v>
      </c>
      <c r="R393" s="11" t="s">
        <v>96</v>
      </c>
      <c r="S393" s="11" t="s">
        <v>97</v>
      </c>
      <c r="T393" s="10"/>
      <c r="U393" s="10"/>
      <c r="V393" s="10"/>
    </row>
    <row r="394" spans="2:22" ht="18" customHeight="1">
      <c r="B394" s="29" t="s">
        <v>11</v>
      </c>
      <c r="C394" s="30"/>
      <c r="D394" s="31"/>
      <c r="E394" s="36"/>
      <c r="F394" s="36"/>
      <c r="G394" s="36"/>
      <c r="H394" s="36"/>
      <c r="J394" s="12"/>
      <c r="K394" s="13">
        <f>E391</f>
        <v>0</v>
      </c>
      <c r="L394" s="14">
        <f>H391</f>
        <v>0</v>
      </c>
      <c r="M394" s="10"/>
      <c r="N394" s="10"/>
      <c r="O394" s="10"/>
      <c r="P394" s="10"/>
      <c r="Q394" s="12"/>
      <c r="R394" s="13">
        <f>E406</f>
        <v>0</v>
      </c>
      <c r="S394" s="14">
        <f>H406</f>
        <v>0</v>
      </c>
      <c r="T394" s="10"/>
      <c r="U394" s="10"/>
      <c r="V394" s="10"/>
    </row>
    <row r="395" spans="2:22" ht="18" customHeight="1">
      <c r="B395" s="29" t="s">
        <v>12</v>
      </c>
      <c r="C395" s="30"/>
      <c r="D395" s="31"/>
      <c r="E395" s="36"/>
      <c r="F395" s="36"/>
      <c r="G395" s="36"/>
      <c r="H395" s="36"/>
      <c r="J395" s="11" t="s">
        <v>98</v>
      </c>
      <c r="K395" s="11" t="s">
        <v>99</v>
      </c>
      <c r="L395" s="11" t="s">
        <v>100</v>
      </c>
      <c r="M395" s="10"/>
      <c r="N395" s="10"/>
      <c r="O395" s="10"/>
      <c r="P395" s="10"/>
      <c r="Q395" s="11" t="s">
        <v>98</v>
      </c>
      <c r="R395" s="11" t="s">
        <v>99</v>
      </c>
      <c r="S395" s="11" t="s">
        <v>100</v>
      </c>
      <c r="T395" s="10"/>
      <c r="U395" s="10"/>
      <c r="V395" s="10"/>
    </row>
    <row r="396" spans="2:22" ht="18" customHeight="1">
      <c r="B396" s="29" t="s">
        <v>13</v>
      </c>
      <c r="C396" s="30"/>
      <c r="D396" s="31"/>
      <c r="E396" s="36"/>
      <c r="F396" s="36"/>
      <c r="G396" s="36"/>
      <c r="H396" s="36"/>
      <c r="J396" s="12"/>
      <c r="K396" s="13">
        <f>E393</f>
        <v>0</v>
      </c>
      <c r="L396" s="14">
        <f>H393</f>
        <v>0</v>
      </c>
      <c r="M396" s="10"/>
      <c r="N396" s="10"/>
      <c r="O396" s="10"/>
      <c r="P396" s="10"/>
      <c r="Q396" s="12"/>
      <c r="R396" s="13">
        <f>E408</f>
        <v>0</v>
      </c>
      <c r="S396" s="14">
        <f>H408</f>
        <v>0</v>
      </c>
      <c r="T396" s="10"/>
      <c r="U396" s="10"/>
      <c r="V396" s="10"/>
    </row>
    <row r="397" spans="2:22" ht="18" customHeight="1">
      <c r="B397" s="29" t="s">
        <v>14</v>
      </c>
      <c r="C397" s="30"/>
      <c r="D397" s="31"/>
      <c r="E397" s="36"/>
      <c r="F397" s="36"/>
      <c r="G397" s="36"/>
      <c r="H397" s="36"/>
      <c r="J397" s="11" t="s">
        <v>101</v>
      </c>
      <c r="K397" s="11" t="s">
        <v>102</v>
      </c>
      <c r="L397" s="11" t="s">
        <v>103</v>
      </c>
      <c r="M397" s="10"/>
      <c r="N397" s="10"/>
      <c r="O397" s="10"/>
      <c r="P397" s="10"/>
      <c r="Q397" s="11" t="s">
        <v>101</v>
      </c>
      <c r="R397" s="11" t="s">
        <v>102</v>
      </c>
      <c r="S397" s="11" t="s">
        <v>103</v>
      </c>
      <c r="T397" s="10"/>
      <c r="U397" s="10"/>
      <c r="V397" s="10"/>
    </row>
    <row r="398" spans="2:22" ht="18" customHeight="1">
      <c r="B398" s="29" t="s">
        <v>15</v>
      </c>
      <c r="C398" s="30"/>
      <c r="D398" s="31"/>
      <c r="E398" s="36"/>
      <c r="F398" s="36"/>
      <c r="G398" s="36"/>
      <c r="H398" s="36"/>
      <c r="J398" s="12"/>
      <c r="K398" s="13">
        <f>E394</f>
        <v>0</v>
      </c>
      <c r="L398" s="14">
        <f>H394</f>
        <v>0</v>
      </c>
      <c r="M398" s="10"/>
      <c r="N398" s="10"/>
      <c r="O398" s="10"/>
      <c r="P398" s="10"/>
      <c r="Q398" s="12"/>
      <c r="R398" s="13">
        <f>E409</f>
        <v>0</v>
      </c>
      <c r="S398" s="14">
        <f>H409</f>
        <v>0</v>
      </c>
      <c r="T398" s="10"/>
      <c r="U398" s="10"/>
      <c r="V398" s="10"/>
    </row>
    <row r="399" spans="2:22" ht="18" customHeight="1">
      <c r="B399" s="29" t="s">
        <v>53</v>
      </c>
      <c r="C399" s="30"/>
      <c r="D399" s="31"/>
      <c r="E399" s="36"/>
      <c r="F399" s="36"/>
      <c r="G399" s="36"/>
      <c r="H399" s="36"/>
      <c r="J399" s="11" t="s">
        <v>104</v>
      </c>
      <c r="K399" s="11" t="s">
        <v>105</v>
      </c>
      <c r="L399" s="11" t="s">
        <v>106</v>
      </c>
      <c r="M399" s="10"/>
      <c r="N399" s="10"/>
      <c r="O399" s="10"/>
      <c r="P399" s="10"/>
      <c r="Q399" s="11" t="s">
        <v>104</v>
      </c>
      <c r="R399" s="11" t="s">
        <v>105</v>
      </c>
      <c r="S399" s="11" t="s">
        <v>106</v>
      </c>
      <c r="T399" s="10"/>
      <c r="U399" s="10"/>
      <c r="V399" s="10"/>
    </row>
    <row r="400" spans="2:22" ht="15.75">
      <c r="B400" s="29" t="s">
        <v>10</v>
      </c>
      <c r="C400" s="30"/>
      <c r="D400" s="31"/>
      <c r="E400" s="36"/>
      <c r="F400" s="36"/>
      <c r="G400" s="36"/>
      <c r="H400" s="36"/>
      <c r="J400" s="12"/>
      <c r="K400" s="13">
        <f>E395</f>
        <v>0</v>
      </c>
      <c r="L400" s="14">
        <f>H395</f>
        <v>0</v>
      </c>
      <c r="M400" s="10"/>
      <c r="N400" s="10"/>
      <c r="O400" s="10"/>
      <c r="P400" s="10"/>
      <c r="Q400" s="12"/>
      <c r="R400" s="13">
        <f>E410</f>
        <v>0</v>
      </c>
      <c r="S400" s="14">
        <f>H410</f>
        <v>0</v>
      </c>
      <c r="T400" s="10"/>
      <c r="U400" s="10"/>
      <c r="V400" s="10"/>
    </row>
    <row r="401" spans="2:22" ht="18" customHeight="1">
      <c r="B401" s="29" t="s">
        <v>8</v>
      </c>
      <c r="C401" s="30"/>
      <c r="D401" s="31"/>
      <c r="E401" s="36"/>
      <c r="F401" s="36"/>
      <c r="G401" s="36"/>
      <c r="H401" s="36"/>
      <c r="J401" s="11" t="s">
        <v>107</v>
      </c>
      <c r="K401" s="11" t="s">
        <v>108</v>
      </c>
      <c r="L401" s="11" t="s">
        <v>109</v>
      </c>
      <c r="M401" s="10"/>
      <c r="N401" s="10"/>
      <c r="O401" s="10"/>
      <c r="P401" s="10"/>
      <c r="Q401" s="11" t="s">
        <v>107</v>
      </c>
      <c r="R401" s="11" t="s">
        <v>108</v>
      </c>
      <c r="S401" s="11" t="s">
        <v>109</v>
      </c>
      <c r="T401" s="10"/>
      <c r="U401" s="10"/>
      <c r="V401" s="10"/>
    </row>
    <row r="402" spans="2:22" ht="18" customHeight="1">
      <c r="B402" s="29" t="s">
        <v>11</v>
      </c>
      <c r="C402" s="30"/>
      <c r="D402" s="31"/>
      <c r="E402" s="36"/>
      <c r="F402" s="36"/>
      <c r="G402" s="36"/>
      <c r="H402" s="36"/>
      <c r="J402" s="12"/>
      <c r="K402" s="13">
        <f>E396</f>
        <v>0</v>
      </c>
      <c r="L402" s="14">
        <f>H396</f>
        <v>0</v>
      </c>
      <c r="M402" s="10"/>
      <c r="N402" s="10"/>
      <c r="O402" s="10"/>
      <c r="Q402" s="12"/>
      <c r="R402" s="13">
        <f>E411</f>
        <v>0</v>
      </c>
      <c r="S402" s="14">
        <f>H411</f>
        <v>0</v>
      </c>
      <c r="T402" s="10"/>
      <c r="U402" s="10"/>
      <c r="V402" s="10"/>
    </row>
    <row r="403" spans="2:22" ht="18" customHeight="1">
      <c r="B403" s="29" t="s">
        <v>12</v>
      </c>
      <c r="C403" s="30"/>
      <c r="D403" s="31"/>
      <c r="E403" s="36"/>
      <c r="F403" s="36"/>
      <c r="G403" s="36"/>
      <c r="H403" s="36"/>
      <c r="J403" s="11" t="s">
        <v>104</v>
      </c>
      <c r="K403" s="11" t="s">
        <v>110</v>
      </c>
      <c r="L403" s="11" t="s">
        <v>111</v>
      </c>
      <c r="Q403" s="11" t="s">
        <v>104</v>
      </c>
      <c r="R403" s="11" t="s">
        <v>110</v>
      </c>
      <c r="S403" s="11" t="s">
        <v>111</v>
      </c>
    </row>
    <row r="404" spans="2:22" ht="18" customHeight="1">
      <c r="B404" s="29" t="s">
        <v>13</v>
      </c>
      <c r="C404" s="30"/>
      <c r="D404" s="31"/>
      <c r="E404" s="36"/>
      <c r="F404" s="36"/>
      <c r="G404" s="36"/>
      <c r="H404" s="36"/>
      <c r="J404" s="12"/>
      <c r="K404" s="13">
        <f>E397</f>
        <v>0</v>
      </c>
      <c r="L404" s="14">
        <f>H397</f>
        <v>0</v>
      </c>
      <c r="Q404" s="12"/>
      <c r="R404" s="13">
        <f>E412</f>
        <v>0</v>
      </c>
      <c r="S404" s="14">
        <f>H412</f>
        <v>0</v>
      </c>
    </row>
    <row r="405" spans="2:22" ht="18" customHeight="1">
      <c r="B405" s="29" t="s">
        <v>14</v>
      </c>
      <c r="C405" s="30"/>
      <c r="D405" s="31"/>
      <c r="E405" s="36"/>
      <c r="F405" s="36"/>
      <c r="G405" s="36"/>
      <c r="H405" s="36"/>
      <c r="J405" s="11" t="s">
        <v>107</v>
      </c>
      <c r="K405" s="11" t="s">
        <v>112</v>
      </c>
      <c r="L405" s="11" t="s">
        <v>113</v>
      </c>
      <c r="Q405" s="11" t="s">
        <v>107</v>
      </c>
      <c r="R405" s="11" t="s">
        <v>112</v>
      </c>
      <c r="S405" s="11" t="s">
        <v>113</v>
      </c>
    </row>
    <row r="406" spans="2:22" ht="18" customHeight="1">
      <c r="B406" s="29" t="s">
        <v>15</v>
      </c>
      <c r="C406" s="30"/>
      <c r="D406" s="31"/>
      <c r="E406" s="36"/>
      <c r="F406" s="36"/>
      <c r="G406" s="36"/>
      <c r="H406" s="36"/>
      <c r="J406" s="12"/>
      <c r="K406" s="13">
        <f>E398</f>
        <v>0</v>
      </c>
      <c r="L406" s="14">
        <f>H398</f>
        <v>0</v>
      </c>
      <c r="Q406" s="12"/>
      <c r="R406" s="13">
        <f>E413</f>
        <v>0</v>
      </c>
      <c r="S406" s="14">
        <f>H413</f>
        <v>0</v>
      </c>
    </row>
    <row r="407" spans="2:22" ht="18" customHeight="1">
      <c r="B407" s="29" t="s">
        <v>16</v>
      </c>
      <c r="C407" s="30"/>
      <c r="D407" s="31"/>
      <c r="E407" s="36"/>
      <c r="F407" s="36"/>
      <c r="G407" s="36"/>
      <c r="H407" s="36"/>
    </row>
    <row r="408" spans="2:22" ht="25.5">
      <c r="B408" s="29" t="s">
        <v>8</v>
      </c>
      <c r="C408" s="30"/>
      <c r="D408" s="31"/>
      <c r="E408" s="36"/>
      <c r="F408" s="36"/>
      <c r="G408" s="36"/>
      <c r="H408" s="36"/>
    </row>
    <row r="409" spans="2:22" ht="18" customHeight="1">
      <c r="B409" s="29" t="s">
        <v>11</v>
      </c>
      <c r="C409" s="30"/>
      <c r="D409" s="31"/>
      <c r="E409" s="36"/>
      <c r="F409" s="36"/>
      <c r="G409" s="36"/>
      <c r="H409" s="36"/>
    </row>
    <row r="410" spans="2:22" ht="18" customHeight="1">
      <c r="B410" s="29" t="s">
        <v>12</v>
      </c>
      <c r="C410" s="30"/>
      <c r="D410" s="31"/>
      <c r="E410" s="36"/>
      <c r="F410" s="36"/>
      <c r="G410" s="36"/>
      <c r="H410" s="36"/>
    </row>
    <row r="411" spans="2:22" ht="18" customHeight="1">
      <c r="B411" s="29" t="s">
        <v>13</v>
      </c>
      <c r="C411" s="30"/>
      <c r="D411" s="31"/>
      <c r="E411" s="36"/>
      <c r="F411" s="36"/>
      <c r="G411" s="36"/>
      <c r="H411" s="36"/>
    </row>
    <row r="412" spans="2:22" ht="15.6" customHeight="1">
      <c r="B412" s="29" t="s">
        <v>14</v>
      </c>
      <c r="C412" s="30"/>
      <c r="D412" s="31"/>
      <c r="E412" s="36"/>
      <c r="F412" s="36"/>
      <c r="G412" s="36"/>
      <c r="H412" s="36"/>
    </row>
    <row r="413" spans="2:22" ht="18" customHeight="1">
      <c r="B413" s="29" t="s">
        <v>15</v>
      </c>
      <c r="C413" s="30"/>
      <c r="D413" s="31"/>
      <c r="E413" s="36"/>
      <c r="F413" s="36"/>
      <c r="G413" s="36"/>
      <c r="H413" s="36"/>
    </row>
    <row r="414" spans="2:22" ht="15.6" customHeight="1"/>
    <row r="416" spans="2:22" ht="13.9" customHeight="1"/>
    <row r="417" spans="1:22" ht="13.9" customHeight="1"/>
    <row r="418" spans="1:22" ht="13.9" customHeight="1"/>
    <row r="419" spans="1:22" ht="13.9" customHeight="1"/>
    <row r="420" spans="1:22" ht="13.9" customHeight="1"/>
    <row r="422" spans="1:22">
      <c r="J422" s="35" t="s">
        <v>54</v>
      </c>
      <c r="K422" s="25"/>
      <c r="L422" s="25"/>
      <c r="M422" s="25"/>
      <c r="N422" s="25"/>
      <c r="O422" s="25"/>
      <c r="P422" s="25"/>
      <c r="Q422" s="35" t="s">
        <v>55</v>
      </c>
      <c r="R422" s="35"/>
      <c r="S422" s="35"/>
      <c r="T422" s="35"/>
      <c r="U422" s="35"/>
      <c r="V422" s="35"/>
    </row>
    <row r="423" spans="1:22" ht="15.75">
      <c r="A423" s="2">
        <v>2011</v>
      </c>
      <c r="B423" s="29" t="s">
        <v>7</v>
      </c>
      <c r="C423" s="30"/>
      <c r="D423" s="31"/>
      <c r="E423" s="36"/>
      <c r="F423" s="36"/>
      <c r="G423" s="36"/>
      <c r="H423" s="36"/>
      <c r="J423" s="11" t="s">
        <v>78</v>
      </c>
      <c r="K423" s="11" t="s">
        <v>79</v>
      </c>
      <c r="L423" s="11" t="s">
        <v>80</v>
      </c>
      <c r="M423" s="10"/>
      <c r="N423" s="10" t="s">
        <v>81</v>
      </c>
      <c r="O423" s="11" t="s">
        <v>82</v>
      </c>
      <c r="P423" s="16"/>
      <c r="Q423" s="11" t="s">
        <v>78</v>
      </c>
      <c r="R423" s="11" t="s">
        <v>79</v>
      </c>
      <c r="S423" s="11" t="s">
        <v>80</v>
      </c>
      <c r="T423" s="10"/>
      <c r="U423" s="10" t="s">
        <v>81</v>
      </c>
      <c r="V423" s="11" t="s">
        <v>82</v>
      </c>
    </row>
    <row r="424" spans="1:22" ht="76.5">
      <c r="B424" s="29" t="s">
        <v>9</v>
      </c>
      <c r="C424" s="30"/>
      <c r="D424" s="31"/>
      <c r="E424" s="36"/>
      <c r="F424" s="36"/>
      <c r="G424" s="36"/>
      <c r="H424" s="36"/>
      <c r="J424" s="12"/>
      <c r="K424" s="13">
        <f>E426</f>
        <v>0</v>
      </c>
      <c r="L424" s="14">
        <f>H426</f>
        <v>0</v>
      </c>
      <c r="M424" s="15"/>
      <c r="N424" s="16">
        <f>K424+K426+K428+K430+K432+K434+K436+K438+K440+K442+K444+K446</f>
        <v>0</v>
      </c>
      <c r="O424" s="16">
        <f>SQRT(((L424)^2)+((L426)^2)+((L428)^2)+((L430)^2)+((L432)^2)+((L434)^2)+((L436)^2)+((L438)^2)+((L440)^2)+((L442)^2)+((L444)^2)+((L446)^2))</f>
        <v>0</v>
      </c>
      <c r="P424" s="10"/>
      <c r="Q424" s="12"/>
      <c r="R424" s="13">
        <f>E441</f>
        <v>0</v>
      </c>
      <c r="S424" s="14">
        <f>H441</f>
        <v>0</v>
      </c>
      <c r="T424" s="15"/>
      <c r="U424" s="16">
        <f>R424+R426+R428+R430+R432+R434+R436+R438+R440+R442+R444+R446</f>
        <v>0</v>
      </c>
      <c r="V424" s="16">
        <f>SQRT(((S424)^2)+((S426)^2)+((S428)^2)+((S430)^2)+((S432)^2)+((S434)^2)+((S436)^2)+((S438)^2)+((S440)^2)+((S442)^2)+((S444)^2)+((S446)^2))</f>
        <v>0</v>
      </c>
    </row>
    <row r="425" spans="1:22" ht="15.75">
      <c r="B425" s="29" t="s">
        <v>10</v>
      </c>
      <c r="C425" s="30"/>
      <c r="D425" s="31"/>
      <c r="E425" s="36"/>
      <c r="F425" s="36"/>
      <c r="G425" s="36"/>
      <c r="H425" s="36"/>
      <c r="J425" s="11" t="s">
        <v>83</v>
      </c>
      <c r="K425" s="11" t="s">
        <v>84</v>
      </c>
      <c r="L425" s="11" t="s">
        <v>85</v>
      </c>
      <c r="M425" s="10"/>
      <c r="N425" s="10"/>
      <c r="O425" s="10"/>
      <c r="P425" s="10"/>
      <c r="Q425" s="11" t="s">
        <v>83</v>
      </c>
      <c r="R425" s="11" t="s">
        <v>84</v>
      </c>
      <c r="S425" s="11" t="s">
        <v>85</v>
      </c>
      <c r="T425" s="10"/>
      <c r="U425" s="10"/>
      <c r="V425" s="10"/>
    </row>
    <row r="426" spans="1:22" ht="25.5">
      <c r="B426" s="29" t="s">
        <v>8</v>
      </c>
      <c r="C426" s="30"/>
      <c r="D426" s="31"/>
      <c r="E426" s="36"/>
      <c r="F426" s="36"/>
      <c r="G426" s="36"/>
      <c r="H426" s="36"/>
      <c r="J426" s="12"/>
      <c r="K426" s="13">
        <f>E427</f>
        <v>0</v>
      </c>
      <c r="L426" s="14">
        <f>H427</f>
        <v>0</v>
      </c>
      <c r="M426" s="10"/>
      <c r="N426" s="10"/>
      <c r="O426" s="10"/>
      <c r="P426" s="10"/>
      <c r="Q426" s="12"/>
      <c r="R426" s="13">
        <f>E442</f>
        <v>0</v>
      </c>
      <c r="S426" s="14">
        <f>H442</f>
        <v>0</v>
      </c>
      <c r="T426" s="10"/>
      <c r="U426" s="10"/>
      <c r="V426" s="10"/>
    </row>
    <row r="427" spans="1:22" ht="25.5">
      <c r="B427" s="29" t="s">
        <v>11</v>
      </c>
      <c r="C427" s="30"/>
      <c r="D427" s="31"/>
      <c r="E427" s="36"/>
      <c r="F427" s="36"/>
      <c r="G427" s="36"/>
      <c r="H427" s="36"/>
      <c r="J427" s="11" t="s">
        <v>86</v>
      </c>
      <c r="K427" s="11" t="s">
        <v>87</v>
      </c>
      <c r="L427" s="11" t="s">
        <v>88</v>
      </c>
      <c r="M427" s="10"/>
      <c r="N427" s="10"/>
      <c r="O427" s="10"/>
      <c r="P427" s="10"/>
      <c r="Q427" s="11" t="s">
        <v>86</v>
      </c>
      <c r="R427" s="11" t="s">
        <v>87</v>
      </c>
      <c r="S427" s="11" t="s">
        <v>88</v>
      </c>
      <c r="T427" s="10"/>
      <c r="U427" s="10"/>
      <c r="V427" s="10"/>
    </row>
    <row r="428" spans="1:22" ht="25.5">
      <c r="B428" s="29" t="s">
        <v>12</v>
      </c>
      <c r="C428" s="30"/>
      <c r="D428" s="31"/>
      <c r="E428" s="36"/>
      <c r="F428" s="36"/>
      <c r="G428" s="36"/>
      <c r="H428" s="36"/>
      <c r="J428" s="12"/>
      <c r="K428" s="13">
        <f>E428</f>
        <v>0</v>
      </c>
      <c r="L428" s="14">
        <f>H428</f>
        <v>0</v>
      </c>
      <c r="M428" s="10"/>
      <c r="N428" s="10"/>
      <c r="O428" s="10"/>
      <c r="P428" s="10"/>
      <c r="Q428" s="12"/>
      <c r="R428" s="13">
        <f>E443</f>
        <v>0</v>
      </c>
      <c r="S428" s="14">
        <f>H443</f>
        <v>0</v>
      </c>
      <c r="T428" s="10"/>
      <c r="U428" s="10"/>
      <c r="V428" s="10"/>
    </row>
    <row r="429" spans="1:22" ht="25.5">
      <c r="B429" s="29" t="s">
        <v>13</v>
      </c>
      <c r="C429" s="30"/>
      <c r="D429" s="31"/>
      <c r="E429" s="36"/>
      <c r="F429" s="36"/>
      <c r="G429" s="36"/>
      <c r="H429" s="36"/>
      <c r="J429" s="11" t="s">
        <v>89</v>
      </c>
      <c r="K429" s="11" t="s">
        <v>90</v>
      </c>
      <c r="L429" s="11" t="s">
        <v>91</v>
      </c>
      <c r="M429" s="10"/>
      <c r="N429" s="10"/>
      <c r="O429" s="10"/>
      <c r="P429" s="10"/>
      <c r="Q429" s="11" t="s">
        <v>89</v>
      </c>
      <c r="R429" s="11" t="s">
        <v>90</v>
      </c>
      <c r="S429" s="11" t="s">
        <v>91</v>
      </c>
      <c r="T429" s="10"/>
      <c r="U429" s="10"/>
      <c r="V429" s="10"/>
    </row>
    <row r="430" spans="1:22" ht="25.5">
      <c r="B430" s="29" t="s">
        <v>14</v>
      </c>
      <c r="C430" s="30"/>
      <c r="D430" s="31"/>
      <c r="E430" s="36"/>
      <c r="F430" s="36"/>
      <c r="G430" s="36"/>
      <c r="H430" s="36"/>
      <c r="J430" s="12"/>
      <c r="K430" s="13">
        <f>E429</f>
        <v>0</v>
      </c>
      <c r="L430" s="14">
        <f>H429</f>
        <v>0</v>
      </c>
      <c r="M430" s="10"/>
      <c r="N430" s="10"/>
      <c r="O430" s="10"/>
      <c r="P430" s="10"/>
      <c r="Q430" s="12"/>
      <c r="R430" s="13">
        <f>E444</f>
        <v>0</v>
      </c>
      <c r="S430" s="14">
        <f>H444</f>
        <v>0</v>
      </c>
      <c r="T430" s="10"/>
      <c r="U430" s="10"/>
      <c r="V430" s="10"/>
    </row>
    <row r="431" spans="1:22" ht="25.5">
      <c r="B431" s="29" t="s">
        <v>15</v>
      </c>
      <c r="C431" s="30"/>
      <c r="D431" s="31"/>
      <c r="E431" s="36"/>
      <c r="F431" s="36"/>
      <c r="G431" s="36"/>
      <c r="H431" s="36"/>
      <c r="J431" s="11" t="s">
        <v>92</v>
      </c>
      <c r="K431" s="11" t="s">
        <v>93</v>
      </c>
      <c r="L431" s="11" t="s">
        <v>94</v>
      </c>
      <c r="M431" s="10"/>
      <c r="N431" s="10"/>
      <c r="O431" s="10"/>
      <c r="P431" s="10"/>
      <c r="Q431" s="11" t="s">
        <v>92</v>
      </c>
      <c r="R431" s="11" t="s">
        <v>93</v>
      </c>
      <c r="S431" s="11" t="s">
        <v>94</v>
      </c>
      <c r="T431" s="10"/>
      <c r="U431" s="10"/>
      <c r="V431" s="10"/>
    </row>
    <row r="432" spans="1:22" ht="15.75">
      <c r="B432" s="29" t="s">
        <v>16</v>
      </c>
      <c r="C432" s="30"/>
      <c r="D432" s="31"/>
      <c r="E432" s="36"/>
      <c r="F432" s="36"/>
      <c r="G432" s="36"/>
      <c r="H432" s="36"/>
      <c r="J432" s="12"/>
      <c r="K432" s="13">
        <f>E430</f>
        <v>0</v>
      </c>
      <c r="L432" s="14">
        <f>H430</f>
        <v>0</v>
      </c>
      <c r="M432" s="10"/>
      <c r="N432" s="10"/>
      <c r="O432" s="10"/>
      <c r="P432" s="10"/>
      <c r="Q432" s="12"/>
      <c r="R432" s="13">
        <f>E445</f>
        <v>0</v>
      </c>
      <c r="S432" s="14">
        <f>H445</f>
        <v>0</v>
      </c>
      <c r="T432" s="10"/>
      <c r="U432" s="10"/>
      <c r="V432" s="10"/>
    </row>
    <row r="433" spans="2:22" ht="25.5">
      <c r="B433" s="29" t="s">
        <v>8</v>
      </c>
      <c r="C433" s="30"/>
      <c r="D433" s="31"/>
      <c r="E433" s="36"/>
      <c r="F433" s="36"/>
      <c r="G433" s="36"/>
      <c r="H433" s="36"/>
      <c r="J433" s="11" t="s">
        <v>95</v>
      </c>
      <c r="K433" s="11" t="s">
        <v>96</v>
      </c>
      <c r="L433" s="11" t="s">
        <v>97</v>
      </c>
      <c r="M433" s="10"/>
      <c r="N433" s="10"/>
      <c r="O433" s="10"/>
      <c r="P433" s="10"/>
      <c r="Q433" s="11" t="s">
        <v>95</v>
      </c>
      <c r="R433" s="11" t="s">
        <v>96</v>
      </c>
      <c r="S433" s="11" t="s">
        <v>97</v>
      </c>
      <c r="T433" s="10"/>
      <c r="U433" s="10"/>
      <c r="V433" s="10"/>
    </row>
    <row r="434" spans="2:22" ht="25.5">
      <c r="B434" s="29" t="s">
        <v>11</v>
      </c>
      <c r="C434" s="30"/>
      <c r="D434" s="31"/>
      <c r="E434" s="36"/>
      <c r="F434" s="36"/>
      <c r="G434" s="36"/>
      <c r="H434" s="36"/>
      <c r="J434" s="12"/>
      <c r="K434" s="13">
        <f>E431</f>
        <v>0</v>
      </c>
      <c r="L434" s="14">
        <f>H431</f>
        <v>0</v>
      </c>
      <c r="M434" s="10"/>
      <c r="N434" s="10"/>
      <c r="O434" s="10"/>
      <c r="P434" s="10"/>
      <c r="Q434" s="12"/>
      <c r="R434" s="13">
        <f>E446</f>
        <v>0</v>
      </c>
      <c r="S434" s="14">
        <f>H446</f>
        <v>0</v>
      </c>
      <c r="T434" s="10"/>
      <c r="U434" s="10"/>
      <c r="V434" s="10"/>
    </row>
    <row r="435" spans="2:22" ht="25.5">
      <c r="B435" s="29" t="s">
        <v>12</v>
      </c>
      <c r="C435" s="30"/>
      <c r="D435" s="31"/>
      <c r="E435" s="36"/>
      <c r="F435" s="36"/>
      <c r="G435" s="36"/>
      <c r="H435" s="36"/>
      <c r="J435" s="11" t="s">
        <v>98</v>
      </c>
      <c r="K435" s="11" t="s">
        <v>99</v>
      </c>
      <c r="L435" s="11" t="s">
        <v>100</v>
      </c>
      <c r="M435" s="10"/>
      <c r="N435" s="10"/>
      <c r="O435" s="10"/>
      <c r="P435" s="10"/>
      <c r="Q435" s="11" t="s">
        <v>98</v>
      </c>
      <c r="R435" s="11" t="s">
        <v>99</v>
      </c>
      <c r="S435" s="11" t="s">
        <v>100</v>
      </c>
      <c r="T435" s="10"/>
      <c r="U435" s="10"/>
      <c r="V435" s="10"/>
    </row>
    <row r="436" spans="2:22" ht="25.5">
      <c r="B436" s="29" t="s">
        <v>13</v>
      </c>
      <c r="C436" s="30"/>
      <c r="D436" s="31"/>
      <c r="E436" s="36"/>
      <c r="F436" s="36"/>
      <c r="G436" s="36"/>
      <c r="H436" s="36"/>
      <c r="J436" s="12"/>
      <c r="K436" s="13">
        <f>E433</f>
        <v>0</v>
      </c>
      <c r="L436" s="14">
        <f>H433</f>
        <v>0</v>
      </c>
      <c r="M436" s="10"/>
      <c r="N436" s="10"/>
      <c r="O436" s="10"/>
      <c r="P436" s="10"/>
      <c r="Q436" s="12"/>
      <c r="R436" s="13">
        <f>E448</f>
        <v>0</v>
      </c>
      <c r="S436" s="14">
        <f>H448</f>
        <v>0</v>
      </c>
      <c r="T436" s="10"/>
      <c r="U436" s="10"/>
      <c r="V436" s="10"/>
    </row>
    <row r="437" spans="2:22" ht="25.5">
      <c r="B437" s="29" t="s">
        <v>14</v>
      </c>
      <c r="C437" s="30"/>
      <c r="D437" s="31"/>
      <c r="E437" s="36"/>
      <c r="F437" s="36"/>
      <c r="G437" s="36"/>
      <c r="H437" s="36"/>
      <c r="J437" s="11" t="s">
        <v>101</v>
      </c>
      <c r="K437" s="11" t="s">
        <v>102</v>
      </c>
      <c r="L437" s="11" t="s">
        <v>103</v>
      </c>
      <c r="M437" s="10"/>
      <c r="N437" s="10"/>
      <c r="O437" s="10"/>
      <c r="P437" s="10"/>
      <c r="Q437" s="11" t="s">
        <v>101</v>
      </c>
      <c r="R437" s="11" t="s">
        <v>102</v>
      </c>
      <c r="S437" s="11" t="s">
        <v>103</v>
      </c>
      <c r="T437" s="10"/>
      <c r="U437" s="10"/>
      <c r="V437" s="10"/>
    </row>
    <row r="438" spans="2:22" ht="25.5">
      <c r="B438" s="29" t="s">
        <v>15</v>
      </c>
      <c r="C438" s="30"/>
      <c r="D438" s="31"/>
      <c r="E438" s="36"/>
      <c r="F438" s="36"/>
      <c r="G438" s="36"/>
      <c r="H438" s="36"/>
      <c r="J438" s="12"/>
      <c r="K438" s="13">
        <f>E434</f>
        <v>0</v>
      </c>
      <c r="L438" s="14">
        <f>H434</f>
        <v>0</v>
      </c>
      <c r="M438" s="10"/>
      <c r="N438" s="10"/>
      <c r="O438" s="10"/>
      <c r="P438" s="10"/>
      <c r="Q438" s="12"/>
      <c r="R438" s="13">
        <f>E449</f>
        <v>0</v>
      </c>
      <c r="S438" s="14">
        <f>H449</f>
        <v>0</v>
      </c>
      <c r="T438" s="10"/>
      <c r="U438" s="10"/>
      <c r="V438" s="10"/>
    </row>
    <row r="439" spans="2:22" ht="76.5">
      <c r="B439" s="29" t="s">
        <v>53</v>
      </c>
      <c r="C439" s="30"/>
      <c r="D439" s="31"/>
      <c r="E439" s="36"/>
      <c r="F439" s="36"/>
      <c r="G439" s="36"/>
      <c r="H439" s="36"/>
      <c r="J439" s="11" t="s">
        <v>104</v>
      </c>
      <c r="K439" s="11" t="s">
        <v>105</v>
      </c>
      <c r="L439" s="11" t="s">
        <v>106</v>
      </c>
      <c r="M439" s="10"/>
      <c r="N439" s="10"/>
      <c r="O439" s="10"/>
      <c r="P439" s="10"/>
      <c r="Q439" s="11" t="s">
        <v>104</v>
      </c>
      <c r="R439" s="11" t="s">
        <v>105</v>
      </c>
      <c r="S439" s="11" t="s">
        <v>106</v>
      </c>
      <c r="T439" s="10"/>
      <c r="U439" s="10"/>
      <c r="V439" s="10"/>
    </row>
    <row r="440" spans="2:22" ht="15.75">
      <c r="B440" s="29" t="s">
        <v>10</v>
      </c>
      <c r="C440" s="30"/>
      <c r="D440" s="31"/>
      <c r="E440" s="36"/>
      <c r="F440" s="36"/>
      <c r="G440" s="36"/>
      <c r="H440" s="36"/>
      <c r="J440" s="12"/>
      <c r="K440" s="13">
        <f>E435</f>
        <v>0</v>
      </c>
      <c r="L440" s="14">
        <f>H435</f>
        <v>0</v>
      </c>
      <c r="M440" s="10"/>
      <c r="N440" s="10"/>
      <c r="O440" s="10"/>
      <c r="P440" s="10"/>
      <c r="Q440" s="12"/>
      <c r="R440" s="13">
        <f>E450</f>
        <v>0</v>
      </c>
      <c r="S440" s="14">
        <f>H450</f>
        <v>0</v>
      </c>
      <c r="T440" s="10"/>
      <c r="U440" s="10"/>
      <c r="V440" s="10"/>
    </row>
    <row r="441" spans="2:22" ht="25.5">
      <c r="B441" s="29" t="s">
        <v>8</v>
      </c>
      <c r="C441" s="30"/>
      <c r="D441" s="31"/>
      <c r="E441" s="36"/>
      <c r="F441" s="36"/>
      <c r="G441" s="36"/>
      <c r="H441" s="36"/>
      <c r="J441" s="11" t="s">
        <v>107</v>
      </c>
      <c r="K441" s="11" t="s">
        <v>108</v>
      </c>
      <c r="L441" s="11" t="s">
        <v>109</v>
      </c>
      <c r="M441" s="10"/>
      <c r="N441" s="10"/>
      <c r="O441" s="10"/>
      <c r="P441" s="10"/>
      <c r="Q441" s="11" t="s">
        <v>107</v>
      </c>
      <c r="R441" s="11" t="s">
        <v>108</v>
      </c>
      <c r="S441" s="11" t="s">
        <v>109</v>
      </c>
      <c r="T441" s="10"/>
      <c r="U441" s="10"/>
      <c r="V441" s="10"/>
    </row>
    <row r="442" spans="2:22" ht="25.5">
      <c r="B442" s="29" t="s">
        <v>11</v>
      </c>
      <c r="C442" s="30"/>
      <c r="D442" s="31"/>
      <c r="E442" s="36"/>
      <c r="F442" s="36"/>
      <c r="G442" s="36"/>
      <c r="H442" s="36"/>
      <c r="J442" s="12"/>
      <c r="K442" s="13">
        <f>E436</f>
        <v>0</v>
      </c>
      <c r="L442" s="14">
        <f>H436</f>
        <v>0</v>
      </c>
      <c r="M442" s="10"/>
      <c r="N442" s="10"/>
      <c r="O442" s="10"/>
      <c r="Q442" s="12"/>
      <c r="R442" s="13">
        <f>E451</f>
        <v>0</v>
      </c>
      <c r="S442" s="14">
        <f>H451</f>
        <v>0</v>
      </c>
      <c r="T442" s="10"/>
      <c r="U442" s="10"/>
      <c r="V442" s="10"/>
    </row>
    <row r="443" spans="2:22" ht="25.5">
      <c r="B443" s="29" t="s">
        <v>12</v>
      </c>
      <c r="C443" s="30"/>
      <c r="D443" s="31"/>
      <c r="E443" s="36"/>
      <c r="F443" s="36"/>
      <c r="G443" s="36"/>
      <c r="H443" s="36"/>
      <c r="J443" s="11" t="s">
        <v>104</v>
      </c>
      <c r="K443" s="11" t="s">
        <v>110</v>
      </c>
      <c r="L443" s="11" t="s">
        <v>111</v>
      </c>
      <c r="Q443" s="11" t="s">
        <v>104</v>
      </c>
      <c r="R443" s="11" t="s">
        <v>110</v>
      </c>
      <c r="S443" s="11" t="s">
        <v>111</v>
      </c>
    </row>
    <row r="444" spans="2:22" ht="25.5">
      <c r="B444" s="29" t="s">
        <v>13</v>
      </c>
      <c r="C444" s="30"/>
      <c r="D444" s="31"/>
      <c r="E444" s="36"/>
      <c r="F444" s="36"/>
      <c r="G444" s="36"/>
      <c r="H444" s="36"/>
      <c r="J444" s="12"/>
      <c r="K444" s="13">
        <f>E437</f>
        <v>0</v>
      </c>
      <c r="L444" s="14">
        <f>H437</f>
        <v>0</v>
      </c>
      <c r="Q444" s="12"/>
      <c r="R444" s="13">
        <f>E452</f>
        <v>0</v>
      </c>
      <c r="S444" s="14">
        <f>H452</f>
        <v>0</v>
      </c>
    </row>
    <row r="445" spans="2:22" ht="25.5">
      <c r="B445" s="29" t="s">
        <v>14</v>
      </c>
      <c r="C445" s="30"/>
      <c r="D445" s="31"/>
      <c r="E445" s="36"/>
      <c r="F445" s="36"/>
      <c r="G445" s="36"/>
      <c r="H445" s="36"/>
      <c r="J445" s="11" t="s">
        <v>107</v>
      </c>
      <c r="K445" s="11" t="s">
        <v>112</v>
      </c>
      <c r="L445" s="11" t="s">
        <v>113</v>
      </c>
      <c r="Q445" s="11" t="s">
        <v>107</v>
      </c>
      <c r="R445" s="11" t="s">
        <v>112</v>
      </c>
      <c r="S445" s="11" t="s">
        <v>113</v>
      </c>
    </row>
    <row r="446" spans="2:22" ht="25.5">
      <c r="B446" s="29" t="s">
        <v>15</v>
      </c>
      <c r="C446" s="30"/>
      <c r="D446" s="31"/>
      <c r="E446" s="36"/>
      <c r="F446" s="36"/>
      <c r="G446" s="36"/>
      <c r="H446" s="36"/>
      <c r="J446" s="12"/>
      <c r="K446" s="13">
        <f>E438</f>
        <v>0</v>
      </c>
      <c r="L446" s="14">
        <f>H438</f>
        <v>0</v>
      </c>
      <c r="Q446" s="12"/>
      <c r="R446" s="13">
        <f>E453</f>
        <v>0</v>
      </c>
      <c r="S446" s="14">
        <f>H453</f>
        <v>0</v>
      </c>
    </row>
    <row r="447" spans="2:22">
      <c r="B447" s="29" t="s">
        <v>16</v>
      </c>
      <c r="C447" s="30"/>
      <c r="D447" s="31"/>
      <c r="E447" s="36"/>
      <c r="F447" s="36"/>
      <c r="G447" s="36"/>
      <c r="H447" s="36"/>
    </row>
    <row r="448" spans="2:22" ht="25.5">
      <c r="B448" s="29" t="s">
        <v>8</v>
      </c>
      <c r="C448" s="30"/>
      <c r="D448" s="31"/>
      <c r="E448" s="36"/>
      <c r="F448" s="36"/>
      <c r="G448" s="36"/>
      <c r="H448" s="36"/>
    </row>
    <row r="449" spans="2:8" ht="25.5">
      <c r="B449" s="29" t="s">
        <v>11</v>
      </c>
      <c r="C449" s="30"/>
      <c r="D449" s="31"/>
      <c r="E449" s="36"/>
      <c r="F449" s="36"/>
      <c r="G449" s="36"/>
      <c r="H449" s="36"/>
    </row>
    <row r="450" spans="2:8" ht="25.5">
      <c r="B450" s="29" t="s">
        <v>12</v>
      </c>
      <c r="C450" s="30"/>
      <c r="D450" s="31"/>
      <c r="E450" s="36"/>
      <c r="F450" s="36"/>
      <c r="G450" s="36"/>
      <c r="H450" s="36"/>
    </row>
    <row r="451" spans="2:8" ht="25.5">
      <c r="B451" s="29" t="s">
        <v>13</v>
      </c>
      <c r="C451" s="30"/>
      <c r="D451" s="31"/>
      <c r="E451" s="36"/>
      <c r="F451" s="36"/>
      <c r="G451" s="36"/>
      <c r="H451" s="36"/>
    </row>
    <row r="452" spans="2:8" ht="25.5">
      <c r="B452" s="29" t="s">
        <v>14</v>
      </c>
      <c r="C452" s="30"/>
      <c r="D452" s="31"/>
      <c r="E452" s="36"/>
      <c r="F452" s="36"/>
      <c r="G452" s="36"/>
      <c r="H452" s="36"/>
    </row>
    <row r="453" spans="2:8" ht="25.5">
      <c r="B453" s="29" t="s">
        <v>15</v>
      </c>
      <c r="C453" s="30"/>
      <c r="D453" s="31"/>
      <c r="E453" s="36"/>
      <c r="F453" s="36"/>
      <c r="G453" s="36"/>
      <c r="H453" s="36"/>
    </row>
  </sheetData>
  <mergeCells count="256">
    <mergeCell ref="B65:D65"/>
    <mergeCell ref="E65:G65"/>
    <mergeCell ref="B66:D66"/>
    <mergeCell ref="E66:G66"/>
    <mergeCell ref="B60:D60"/>
    <mergeCell ref="E60:G60"/>
    <mergeCell ref="B61:D61"/>
    <mergeCell ref="E61:G61"/>
    <mergeCell ref="B62:D62"/>
    <mergeCell ref="E62:G62"/>
    <mergeCell ref="B63:D63"/>
    <mergeCell ref="E63:G63"/>
    <mergeCell ref="B64:D64"/>
    <mergeCell ref="E64:G64"/>
    <mergeCell ref="B55:D55"/>
    <mergeCell ref="E55:G55"/>
    <mergeCell ref="B56:D56"/>
    <mergeCell ref="E56:G56"/>
    <mergeCell ref="B57:D57"/>
    <mergeCell ref="E57:G57"/>
    <mergeCell ref="B58:D58"/>
    <mergeCell ref="E58:G58"/>
    <mergeCell ref="B59:D59"/>
    <mergeCell ref="E59:G59"/>
    <mergeCell ref="B50:D50"/>
    <mergeCell ref="E50:G50"/>
    <mergeCell ref="B51:D51"/>
    <mergeCell ref="E51:G51"/>
    <mergeCell ref="B52:D52"/>
    <mergeCell ref="E52:G52"/>
    <mergeCell ref="B53:D53"/>
    <mergeCell ref="E53:G53"/>
    <mergeCell ref="B54:D54"/>
    <mergeCell ref="E54:G54"/>
    <mergeCell ref="B45:D45"/>
    <mergeCell ref="E45:G45"/>
    <mergeCell ref="B46:D46"/>
    <mergeCell ref="E46:G46"/>
    <mergeCell ref="B47:D47"/>
    <mergeCell ref="E47:G47"/>
    <mergeCell ref="B48:D48"/>
    <mergeCell ref="E48:G48"/>
    <mergeCell ref="B49:D49"/>
    <mergeCell ref="E49:G49"/>
    <mergeCell ref="B118:D118"/>
    <mergeCell ref="E118:G118"/>
    <mergeCell ref="B115:D115"/>
    <mergeCell ref="E115:G115"/>
    <mergeCell ref="B36:D36"/>
    <mergeCell ref="E36:G36"/>
    <mergeCell ref="J36:O36"/>
    <mergeCell ref="Q36:V36"/>
    <mergeCell ref="B37:D37"/>
    <mergeCell ref="E37:G37"/>
    <mergeCell ref="B38:D38"/>
    <mergeCell ref="E38:G38"/>
    <mergeCell ref="B39:D39"/>
    <mergeCell ref="E39:G39"/>
    <mergeCell ref="B40:D40"/>
    <mergeCell ref="E40:G40"/>
    <mergeCell ref="B41:D41"/>
    <mergeCell ref="E41:G41"/>
    <mergeCell ref="B42:D42"/>
    <mergeCell ref="E42:G42"/>
    <mergeCell ref="B43:D43"/>
    <mergeCell ref="E43:G43"/>
    <mergeCell ref="B44:D44"/>
    <mergeCell ref="E44:G44"/>
    <mergeCell ref="E104:G104"/>
    <mergeCell ref="B104:D104"/>
    <mergeCell ref="B105:D105"/>
    <mergeCell ref="E105:G105"/>
    <mergeCell ref="B106:D106"/>
    <mergeCell ref="E106:G106"/>
    <mergeCell ref="B107:D107"/>
    <mergeCell ref="E107:G107"/>
    <mergeCell ref="B121:D121"/>
    <mergeCell ref="E121:G121"/>
    <mergeCell ref="B119:D119"/>
    <mergeCell ref="E119:G119"/>
    <mergeCell ref="B111:D111"/>
    <mergeCell ref="E111:G111"/>
    <mergeCell ref="B112:D112"/>
    <mergeCell ref="E112:G112"/>
    <mergeCell ref="B113:D113"/>
    <mergeCell ref="E113:G113"/>
    <mergeCell ref="B108:D108"/>
    <mergeCell ref="E108:G108"/>
    <mergeCell ref="B109:D109"/>
    <mergeCell ref="E109:G109"/>
    <mergeCell ref="B110:D110"/>
    <mergeCell ref="E110:G110"/>
    <mergeCell ref="B122:D122"/>
    <mergeCell ref="E122:G122"/>
    <mergeCell ref="B123:D123"/>
    <mergeCell ref="E123:G123"/>
    <mergeCell ref="B114:D114"/>
    <mergeCell ref="E114:G114"/>
    <mergeCell ref="B132:D132"/>
    <mergeCell ref="E132:G132"/>
    <mergeCell ref="B127:D127"/>
    <mergeCell ref="E127:G127"/>
    <mergeCell ref="B128:D128"/>
    <mergeCell ref="E128:G128"/>
    <mergeCell ref="B124:D124"/>
    <mergeCell ref="E124:G124"/>
    <mergeCell ref="B125:D125"/>
    <mergeCell ref="E125:G125"/>
    <mergeCell ref="B126:D126"/>
    <mergeCell ref="E126:G126"/>
    <mergeCell ref="B120:D120"/>
    <mergeCell ref="E120:G120"/>
    <mergeCell ref="B116:D116"/>
    <mergeCell ref="E116:G116"/>
    <mergeCell ref="B117:D117"/>
    <mergeCell ref="E117:G117"/>
    <mergeCell ref="B133:D133"/>
    <mergeCell ref="E133:G133"/>
    <mergeCell ref="B134:D134"/>
    <mergeCell ref="E134:G134"/>
    <mergeCell ref="B129:D129"/>
    <mergeCell ref="E129:G129"/>
    <mergeCell ref="B130:D130"/>
    <mergeCell ref="E130:G130"/>
    <mergeCell ref="B131:D131"/>
    <mergeCell ref="E131:G131"/>
    <mergeCell ref="J104:O104"/>
    <mergeCell ref="Q104:V104"/>
    <mergeCell ref="J70:O70"/>
    <mergeCell ref="Q70:V70"/>
    <mergeCell ref="B70:D70"/>
    <mergeCell ref="E70:G70"/>
    <mergeCell ref="B71:D71"/>
    <mergeCell ref="E71:G71"/>
    <mergeCell ref="B72:D72"/>
    <mergeCell ref="E72:G72"/>
    <mergeCell ref="B73:D73"/>
    <mergeCell ref="E73:G73"/>
    <mergeCell ref="B74:D74"/>
    <mergeCell ref="E74:G74"/>
    <mergeCell ref="B75:D75"/>
    <mergeCell ref="E75:G75"/>
    <mergeCell ref="B76:D76"/>
    <mergeCell ref="E76:G76"/>
    <mergeCell ref="B77:D77"/>
    <mergeCell ref="E77:G77"/>
    <mergeCell ref="B78:D78"/>
    <mergeCell ref="E78:G78"/>
    <mergeCell ref="B79:D79"/>
    <mergeCell ref="E79:G79"/>
    <mergeCell ref="B80:D80"/>
    <mergeCell ref="E80:G80"/>
    <mergeCell ref="B81:D81"/>
    <mergeCell ref="E81:G81"/>
    <mergeCell ref="B82:D82"/>
    <mergeCell ref="E82:G82"/>
    <mergeCell ref="B83:D83"/>
    <mergeCell ref="E83:G83"/>
    <mergeCell ref="B84:D84"/>
    <mergeCell ref="E84:G84"/>
    <mergeCell ref="B85:D85"/>
    <mergeCell ref="E85:G85"/>
    <mergeCell ref="B86:D86"/>
    <mergeCell ref="E86:G86"/>
    <mergeCell ref="B87:D87"/>
    <mergeCell ref="E87:G87"/>
    <mergeCell ref="B88:D88"/>
    <mergeCell ref="E88:G88"/>
    <mergeCell ref="B89:D89"/>
    <mergeCell ref="E89:G89"/>
    <mergeCell ref="B90:D90"/>
    <mergeCell ref="E90:G90"/>
    <mergeCell ref="B91:D91"/>
    <mergeCell ref="E91:G91"/>
    <mergeCell ref="B92:D92"/>
    <mergeCell ref="E92:G92"/>
    <mergeCell ref="B93:D93"/>
    <mergeCell ref="E93:G93"/>
    <mergeCell ref="B99:D99"/>
    <mergeCell ref="E99:G99"/>
    <mergeCell ref="B100:D100"/>
    <mergeCell ref="E100:G100"/>
    <mergeCell ref="B94:D94"/>
    <mergeCell ref="E94:G94"/>
    <mergeCell ref="B95:D95"/>
    <mergeCell ref="E95:G95"/>
    <mergeCell ref="B96:D96"/>
    <mergeCell ref="E96:G96"/>
    <mergeCell ref="B97:D97"/>
    <mergeCell ref="E97:G97"/>
    <mergeCell ref="B98:D98"/>
    <mergeCell ref="E98:G98"/>
    <mergeCell ref="B2:D2"/>
    <mergeCell ref="E2:G2"/>
    <mergeCell ref="J2:O2"/>
    <mergeCell ref="Q2:V2"/>
    <mergeCell ref="B3:D3"/>
    <mergeCell ref="E3:G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31:D31"/>
    <mergeCell ref="E31:G31"/>
    <mergeCell ref="B32:D32"/>
    <mergeCell ref="E32:G32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98"/>
  <sheetViews>
    <sheetView topLeftCell="I279" zoomScaleNormal="100" workbookViewId="0">
      <selection sqref="A1:W299"/>
    </sheetView>
  </sheetViews>
  <sheetFormatPr defaultRowHeight="14.25"/>
  <cols>
    <col min="10" max="10" width="16.5" customWidth="1"/>
    <col min="11" max="11" width="11.25" customWidth="1"/>
    <col min="12" max="12" width="11" customWidth="1"/>
    <col min="13" max="13" width="10.75" customWidth="1"/>
    <col min="14" max="14" width="9.875" customWidth="1"/>
    <col min="15" max="16" width="9" customWidth="1"/>
    <col min="17" max="17" width="19.875" customWidth="1"/>
    <col min="18" max="18" width="12.375" customWidth="1"/>
    <col min="21" max="21" width="11.875" customWidth="1"/>
  </cols>
  <sheetData>
    <row r="2" spans="1:22">
      <c r="A2" s="2">
        <v>2023</v>
      </c>
      <c r="B2" s="74" t="s">
        <v>7</v>
      </c>
      <c r="C2" s="74"/>
      <c r="D2" s="74"/>
      <c r="E2" s="75">
        <v>417554</v>
      </c>
      <c r="F2" s="76"/>
      <c r="G2" s="76"/>
      <c r="H2" s="23">
        <v>739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>
      <c r="B3" s="74" t="s">
        <v>9</v>
      </c>
      <c r="C3" s="74"/>
      <c r="D3" s="74"/>
      <c r="E3" s="75">
        <v>67222</v>
      </c>
      <c r="F3" s="76"/>
      <c r="G3" s="76"/>
      <c r="H3" s="24">
        <v>5022</v>
      </c>
      <c r="J3" s="11" t="s">
        <v>78</v>
      </c>
      <c r="K3" s="11" t="s">
        <v>79</v>
      </c>
      <c r="L3" s="11" t="s">
        <v>80</v>
      </c>
      <c r="M3" s="10"/>
      <c r="N3" s="10" t="s">
        <v>81</v>
      </c>
      <c r="O3" s="11" t="s">
        <v>82</v>
      </c>
      <c r="P3" s="16"/>
      <c r="Q3" s="11" t="s">
        <v>78</v>
      </c>
      <c r="R3" s="11" t="s">
        <v>79</v>
      </c>
      <c r="S3" s="11" t="s">
        <v>80</v>
      </c>
      <c r="T3" s="10"/>
      <c r="U3" s="10" t="s">
        <v>81</v>
      </c>
      <c r="V3" s="11" t="s">
        <v>82</v>
      </c>
    </row>
    <row r="4" spans="1:22" ht="15.75">
      <c r="B4" s="74" t="s">
        <v>10</v>
      </c>
      <c r="C4" s="74"/>
      <c r="D4" s="74"/>
      <c r="E4" s="75">
        <v>30163</v>
      </c>
      <c r="F4" s="76"/>
      <c r="G4" s="76"/>
      <c r="H4" s="24">
        <v>2514</v>
      </c>
      <c r="J4" s="12"/>
      <c r="K4" s="13">
        <f>E5</f>
        <v>3383</v>
      </c>
      <c r="L4" s="14">
        <f>H5</f>
        <v>732</v>
      </c>
      <c r="M4" s="15"/>
      <c r="N4" s="16">
        <f>K4+K6+K8+K10+K12+K14+K16+K18+K20+K22+K24+K26</f>
        <v>25407</v>
      </c>
      <c r="O4" s="16">
        <f>SQRT(((L4)^2)+((L6)^2)+((L8)^2)+((L10)^2)+((L12)^2)+((L14)^2)+((L16)^2)+((L18)^2)+((L20)^2)+((L22)^2)+((L24)^2)+((L26)^2))</f>
        <v>2086.7575326328642</v>
      </c>
      <c r="P4" s="10"/>
      <c r="Q4" s="12"/>
      <c r="R4" s="13">
        <f>E20</f>
        <v>12688</v>
      </c>
      <c r="S4" s="14">
        <f>H20</f>
        <v>741</v>
      </c>
      <c r="T4" s="15"/>
      <c r="U4" s="16">
        <f>R4+R6+R8+R10+R12+R14+R16+R18+R20+R22+R24+R26</f>
        <v>90085</v>
      </c>
      <c r="V4" s="16">
        <f>SQRT(((S4)^2)+((S6)^2)+((S8)^2)+((S10)^2)+((S12)^2)+((S14)^2)+((S16)^2)+((S18)^2)+((S20)^2)+((S22)^2)+((S24)^2)+((S26)^2))</f>
        <v>2958.7313159528358</v>
      </c>
    </row>
    <row r="5" spans="1:22" ht="15.75">
      <c r="B5" s="74" t="s">
        <v>8</v>
      </c>
      <c r="C5" s="74"/>
      <c r="D5" s="74"/>
      <c r="E5" s="75">
        <v>3383</v>
      </c>
      <c r="F5" s="76"/>
      <c r="G5" s="76"/>
      <c r="H5" s="23">
        <v>732</v>
      </c>
      <c r="J5" s="11" t="s">
        <v>83</v>
      </c>
      <c r="K5" s="11" t="s">
        <v>84</v>
      </c>
      <c r="L5" s="11" t="s">
        <v>85</v>
      </c>
      <c r="M5" s="10"/>
      <c r="N5" s="10"/>
      <c r="O5" s="10"/>
      <c r="P5" s="10"/>
      <c r="Q5" s="11" t="s">
        <v>83</v>
      </c>
      <c r="R5" s="11" t="s">
        <v>84</v>
      </c>
      <c r="S5" s="11" t="s">
        <v>85</v>
      </c>
      <c r="T5" s="10"/>
      <c r="U5" s="10"/>
      <c r="V5" s="10"/>
    </row>
    <row r="6" spans="1:22" ht="15.75">
      <c r="B6" s="74" t="s">
        <v>11</v>
      </c>
      <c r="C6" s="74"/>
      <c r="D6" s="74"/>
      <c r="E6" s="75">
        <v>671</v>
      </c>
      <c r="F6" s="76"/>
      <c r="G6" s="76"/>
      <c r="H6" s="23">
        <v>316</v>
      </c>
      <c r="J6" s="12"/>
      <c r="K6" s="13">
        <f>E6</f>
        <v>671</v>
      </c>
      <c r="L6" s="14">
        <f>H6</f>
        <v>316</v>
      </c>
      <c r="M6" s="10"/>
      <c r="N6" s="10"/>
      <c r="O6" s="10"/>
      <c r="P6" s="10"/>
      <c r="Q6" s="12"/>
      <c r="R6" s="13">
        <f>E21</f>
        <v>2727</v>
      </c>
      <c r="S6" s="14">
        <f>H21</f>
        <v>658</v>
      </c>
      <c r="T6" s="10"/>
      <c r="U6" s="10"/>
      <c r="V6" s="10"/>
    </row>
    <row r="7" spans="1:22" ht="15.75">
      <c r="B7" s="74" t="s">
        <v>12</v>
      </c>
      <c r="C7" s="74"/>
      <c r="D7" s="74"/>
      <c r="E7" s="75">
        <v>4292</v>
      </c>
      <c r="F7" s="76"/>
      <c r="G7" s="76"/>
      <c r="H7" s="23">
        <v>862</v>
      </c>
      <c r="J7" s="11" t="s">
        <v>86</v>
      </c>
      <c r="K7" s="11" t="s">
        <v>87</v>
      </c>
      <c r="L7" s="11" t="s">
        <v>88</v>
      </c>
      <c r="M7" s="10"/>
      <c r="N7" s="10"/>
      <c r="O7" s="10"/>
      <c r="P7" s="10"/>
      <c r="Q7" s="11" t="s">
        <v>86</v>
      </c>
      <c r="R7" s="11" t="s">
        <v>87</v>
      </c>
      <c r="S7" s="11" t="s">
        <v>88</v>
      </c>
      <c r="T7" s="10"/>
      <c r="U7" s="10"/>
      <c r="V7" s="10"/>
    </row>
    <row r="8" spans="1:22" ht="15.75">
      <c r="B8" s="74" t="s">
        <v>13</v>
      </c>
      <c r="C8" s="74"/>
      <c r="D8" s="74"/>
      <c r="E8" s="75">
        <v>1701</v>
      </c>
      <c r="F8" s="76"/>
      <c r="G8" s="76"/>
      <c r="H8" s="23">
        <v>495</v>
      </c>
      <c r="J8" s="12"/>
      <c r="K8" s="13">
        <f>E7</f>
        <v>4292</v>
      </c>
      <c r="L8" s="14">
        <f>H7</f>
        <v>862</v>
      </c>
      <c r="M8" s="10"/>
      <c r="N8" s="10"/>
      <c r="O8" s="10"/>
      <c r="P8" s="10"/>
      <c r="Q8" s="12"/>
      <c r="R8" s="13">
        <f>E22</f>
        <v>16072</v>
      </c>
      <c r="S8" s="14">
        <f>H22</f>
        <v>1268</v>
      </c>
      <c r="T8" s="10"/>
      <c r="U8" s="10"/>
      <c r="V8" s="10"/>
    </row>
    <row r="9" spans="1:22" ht="15.75">
      <c r="B9" s="74" t="s">
        <v>14</v>
      </c>
      <c r="C9" s="74"/>
      <c r="D9" s="74"/>
      <c r="E9" s="76">
        <v>1060</v>
      </c>
      <c r="F9" s="76"/>
      <c r="G9" s="76"/>
      <c r="H9" s="23">
        <v>486</v>
      </c>
      <c r="J9" s="11" t="s">
        <v>89</v>
      </c>
      <c r="K9" s="11" t="s">
        <v>90</v>
      </c>
      <c r="L9" s="11" t="s">
        <v>91</v>
      </c>
      <c r="M9" s="10"/>
      <c r="N9" s="10"/>
      <c r="O9" s="10"/>
      <c r="P9" s="10"/>
      <c r="Q9" s="11" t="s">
        <v>89</v>
      </c>
      <c r="R9" s="11" t="s">
        <v>90</v>
      </c>
      <c r="S9" s="11" t="s">
        <v>91</v>
      </c>
      <c r="T9" s="10"/>
      <c r="U9" s="10"/>
      <c r="V9" s="10"/>
    </row>
    <row r="10" spans="1:22" ht="15.75">
      <c r="B10" s="74" t="s">
        <v>15</v>
      </c>
      <c r="C10" s="74"/>
      <c r="D10" s="74"/>
      <c r="E10" s="75">
        <v>1321</v>
      </c>
      <c r="F10" s="76"/>
      <c r="G10" s="76"/>
      <c r="H10" s="23">
        <v>500</v>
      </c>
      <c r="J10" s="12"/>
      <c r="K10" s="13">
        <f>E8</f>
        <v>1701</v>
      </c>
      <c r="L10" s="14">
        <f>H8</f>
        <v>495</v>
      </c>
      <c r="M10" s="10"/>
      <c r="N10" s="10"/>
      <c r="O10" s="10"/>
      <c r="P10" s="10"/>
      <c r="Q10" s="12"/>
      <c r="R10" s="13">
        <f>E23</f>
        <v>7542</v>
      </c>
      <c r="S10" s="14">
        <f>H23</f>
        <v>847</v>
      </c>
      <c r="T10" s="10"/>
      <c r="U10" s="10"/>
      <c r="V10" s="10"/>
    </row>
    <row r="11" spans="1:22" ht="15.75">
      <c r="B11" s="74" t="s">
        <v>16</v>
      </c>
      <c r="C11" s="74"/>
      <c r="D11" s="74"/>
      <c r="E11" s="75">
        <v>37059</v>
      </c>
      <c r="F11" s="76"/>
      <c r="G11" s="76"/>
      <c r="H11" s="24">
        <v>3108</v>
      </c>
      <c r="J11" s="11" t="s">
        <v>92</v>
      </c>
      <c r="K11" s="11" t="s">
        <v>93</v>
      </c>
      <c r="L11" s="11" t="s">
        <v>94</v>
      </c>
      <c r="M11" s="10"/>
      <c r="N11" s="10"/>
      <c r="O11" s="10"/>
      <c r="P11" s="10"/>
      <c r="Q11" s="11" t="s">
        <v>92</v>
      </c>
      <c r="R11" s="11" t="s">
        <v>93</v>
      </c>
      <c r="S11" s="11" t="s">
        <v>94</v>
      </c>
      <c r="T11" s="10"/>
      <c r="U11" s="10"/>
      <c r="V11" s="10"/>
    </row>
    <row r="12" spans="1:22" ht="15.75">
      <c r="B12" s="74" t="s">
        <v>8</v>
      </c>
      <c r="C12" s="74"/>
      <c r="D12" s="74"/>
      <c r="E12" s="75">
        <v>5085</v>
      </c>
      <c r="F12" s="76"/>
      <c r="G12" s="76"/>
      <c r="H12" s="23">
        <v>848</v>
      </c>
      <c r="J12" s="12"/>
      <c r="K12" s="13">
        <f>E9</f>
        <v>1060</v>
      </c>
      <c r="L12" s="14">
        <f>H9</f>
        <v>486</v>
      </c>
      <c r="M12" s="10"/>
      <c r="N12" s="10"/>
      <c r="O12" s="10"/>
      <c r="P12" s="10"/>
      <c r="Q12" s="12"/>
      <c r="R12" s="13">
        <f>E24</f>
        <v>2537</v>
      </c>
      <c r="S12" s="14">
        <f>H24</f>
        <v>496</v>
      </c>
      <c r="T12" s="10"/>
      <c r="U12" s="10"/>
      <c r="V12" s="10"/>
    </row>
    <row r="13" spans="1:22" ht="15.75">
      <c r="B13" s="74" t="s">
        <v>11</v>
      </c>
      <c r="C13" s="74"/>
      <c r="D13" s="74"/>
      <c r="E13" s="75">
        <v>682</v>
      </c>
      <c r="F13" s="76"/>
      <c r="G13" s="76"/>
      <c r="H13" s="23">
        <v>289</v>
      </c>
      <c r="J13" s="11" t="s">
        <v>95</v>
      </c>
      <c r="K13" s="11" t="s">
        <v>96</v>
      </c>
      <c r="L13" s="11" t="s">
        <v>97</v>
      </c>
      <c r="M13" s="10"/>
      <c r="N13" s="10"/>
      <c r="O13" s="10"/>
      <c r="P13" s="10"/>
      <c r="Q13" s="11" t="s">
        <v>95</v>
      </c>
      <c r="R13" s="11" t="s">
        <v>96</v>
      </c>
      <c r="S13" s="11" t="s">
        <v>97</v>
      </c>
      <c r="T13" s="10"/>
      <c r="U13" s="10"/>
      <c r="V13" s="10"/>
    </row>
    <row r="14" spans="1:22" ht="15.75">
      <c r="B14" s="74" t="s">
        <v>12</v>
      </c>
      <c r="C14" s="74"/>
      <c r="D14" s="74"/>
      <c r="E14" s="75">
        <v>4616</v>
      </c>
      <c r="F14" s="76"/>
      <c r="G14" s="76"/>
      <c r="H14" s="23">
        <v>1047</v>
      </c>
      <c r="J14" s="12"/>
      <c r="K14" s="13">
        <f>E10</f>
        <v>1321</v>
      </c>
      <c r="L14" s="14">
        <f>H10</f>
        <v>500</v>
      </c>
      <c r="M14" s="10"/>
      <c r="N14" s="10"/>
      <c r="O14" s="10"/>
      <c r="P14" s="10"/>
      <c r="Q14" s="12"/>
      <c r="R14" s="13">
        <f>E25</f>
        <v>5289</v>
      </c>
      <c r="S14" s="14">
        <f>H25</f>
        <v>921</v>
      </c>
      <c r="T14" s="10"/>
      <c r="U14" s="10"/>
      <c r="V14" s="10"/>
    </row>
    <row r="15" spans="1:22" ht="15.75">
      <c r="B15" s="74" t="s">
        <v>13</v>
      </c>
      <c r="C15" s="74"/>
      <c r="D15" s="74"/>
      <c r="E15" s="75">
        <v>1081</v>
      </c>
      <c r="F15" s="76"/>
      <c r="G15" s="76"/>
      <c r="H15" s="23">
        <v>369</v>
      </c>
      <c r="J15" s="11" t="s">
        <v>98</v>
      </c>
      <c r="K15" s="11" t="s">
        <v>99</v>
      </c>
      <c r="L15" s="11" t="s">
        <v>100</v>
      </c>
      <c r="M15" s="10"/>
      <c r="N15" s="10"/>
      <c r="O15" s="10"/>
      <c r="P15" s="10"/>
      <c r="Q15" s="11" t="s">
        <v>98</v>
      </c>
      <c r="R15" s="11" t="s">
        <v>99</v>
      </c>
      <c r="S15" s="11" t="s">
        <v>100</v>
      </c>
      <c r="T15" s="10"/>
      <c r="U15" s="10"/>
      <c r="V15" s="10"/>
    </row>
    <row r="16" spans="1:22" ht="15.75">
      <c r="B16" s="74" t="s">
        <v>14</v>
      </c>
      <c r="C16" s="74"/>
      <c r="D16" s="74"/>
      <c r="E16" s="76">
        <v>761</v>
      </c>
      <c r="F16" s="76"/>
      <c r="G16" s="76"/>
      <c r="H16" s="23">
        <v>336</v>
      </c>
      <c r="J16" s="12"/>
      <c r="K16" s="13">
        <f>E12</f>
        <v>5085</v>
      </c>
      <c r="L16" s="14">
        <f>H12</f>
        <v>848</v>
      </c>
      <c r="M16" s="10"/>
      <c r="N16" s="10"/>
      <c r="O16" s="10"/>
      <c r="P16" s="10"/>
      <c r="Q16" s="12"/>
      <c r="R16" s="13">
        <f>E27</f>
        <v>10316</v>
      </c>
      <c r="S16" s="14">
        <f>H27</f>
        <v>853</v>
      </c>
      <c r="T16" s="10"/>
      <c r="U16" s="10"/>
      <c r="V16" s="10"/>
    </row>
    <row r="17" spans="2:22" ht="15.75">
      <c r="B17" s="74" t="s">
        <v>15</v>
      </c>
      <c r="C17" s="74"/>
      <c r="D17" s="74"/>
      <c r="E17" s="75">
        <v>754</v>
      </c>
      <c r="F17" s="76"/>
      <c r="G17" s="76"/>
      <c r="H17" s="23">
        <v>311</v>
      </c>
      <c r="J17" s="11" t="s">
        <v>101</v>
      </c>
      <c r="K17" s="11" t="s">
        <v>102</v>
      </c>
      <c r="L17" s="11" t="s">
        <v>103</v>
      </c>
      <c r="M17" s="10"/>
      <c r="N17" s="10"/>
      <c r="O17" s="10"/>
      <c r="P17" s="10"/>
      <c r="Q17" s="11" t="s">
        <v>101</v>
      </c>
      <c r="R17" s="11" t="s">
        <v>102</v>
      </c>
      <c r="S17" s="11" t="s">
        <v>103</v>
      </c>
      <c r="T17" s="10"/>
      <c r="U17" s="10"/>
      <c r="V17" s="10"/>
    </row>
    <row r="18" spans="2:22" ht="15.75">
      <c r="B18" s="74" t="s">
        <v>53</v>
      </c>
      <c r="C18" s="74"/>
      <c r="D18" s="74"/>
      <c r="E18" s="75">
        <v>350332</v>
      </c>
      <c r="F18" s="76"/>
      <c r="G18" s="76"/>
      <c r="H18" s="24">
        <v>5053</v>
      </c>
      <c r="J18" s="12"/>
      <c r="K18" s="13">
        <f>E13</f>
        <v>682</v>
      </c>
      <c r="L18" s="14">
        <f>H13</f>
        <v>289</v>
      </c>
      <c r="M18" s="10"/>
      <c r="N18" s="10"/>
      <c r="O18" s="10"/>
      <c r="P18" s="10"/>
      <c r="Q18" s="12"/>
      <c r="R18" s="13">
        <f>E28</f>
        <v>1729</v>
      </c>
      <c r="S18" s="14">
        <f>H28</f>
        <v>325</v>
      </c>
      <c r="T18" s="10"/>
      <c r="U18" s="10"/>
      <c r="V18" s="10"/>
    </row>
    <row r="19" spans="2:22" ht="15.75">
      <c r="B19" s="74" t="s">
        <v>10</v>
      </c>
      <c r="C19" s="74"/>
      <c r="D19" s="74"/>
      <c r="E19" s="75">
        <v>184517</v>
      </c>
      <c r="F19" s="76"/>
      <c r="G19" s="76"/>
      <c r="H19" s="24">
        <v>2575</v>
      </c>
      <c r="J19" s="11" t="s">
        <v>104</v>
      </c>
      <c r="K19" s="11" t="s">
        <v>105</v>
      </c>
      <c r="L19" s="11" t="s">
        <v>106</v>
      </c>
      <c r="M19" s="10"/>
      <c r="N19" s="10"/>
      <c r="O19" s="10"/>
      <c r="P19" s="10"/>
      <c r="Q19" s="11" t="s">
        <v>104</v>
      </c>
      <c r="R19" s="11" t="s">
        <v>105</v>
      </c>
      <c r="S19" s="11" t="s">
        <v>106</v>
      </c>
      <c r="T19" s="10"/>
      <c r="U19" s="10"/>
      <c r="V19" s="10"/>
    </row>
    <row r="20" spans="2:22" ht="15.75">
      <c r="B20" s="74" t="s">
        <v>8</v>
      </c>
      <c r="C20" s="74"/>
      <c r="D20" s="74"/>
      <c r="E20" s="75">
        <v>12688</v>
      </c>
      <c r="F20" s="76"/>
      <c r="G20" s="76"/>
      <c r="H20" s="23">
        <v>741</v>
      </c>
      <c r="J20" s="12"/>
      <c r="K20" s="13">
        <f>E14</f>
        <v>4616</v>
      </c>
      <c r="L20" s="14">
        <f>H14</f>
        <v>1047</v>
      </c>
      <c r="M20" s="10"/>
      <c r="N20" s="10"/>
      <c r="O20" s="10"/>
      <c r="P20" s="10"/>
      <c r="Q20" s="12"/>
      <c r="R20" s="13">
        <f>E29</f>
        <v>14651</v>
      </c>
      <c r="S20" s="14">
        <f>H29</f>
        <v>1340</v>
      </c>
      <c r="T20" s="10"/>
      <c r="U20" s="10"/>
      <c r="V20" s="10"/>
    </row>
    <row r="21" spans="2:22" ht="15.75">
      <c r="B21" s="74" t="s">
        <v>11</v>
      </c>
      <c r="C21" s="74"/>
      <c r="D21" s="74"/>
      <c r="E21" s="75">
        <v>2727</v>
      </c>
      <c r="F21" s="76"/>
      <c r="G21" s="76"/>
      <c r="H21" s="23">
        <v>658</v>
      </c>
      <c r="J21" s="11" t="s">
        <v>107</v>
      </c>
      <c r="K21" s="11" t="s">
        <v>108</v>
      </c>
      <c r="L21" s="11" t="s">
        <v>109</v>
      </c>
      <c r="M21" s="10"/>
      <c r="N21" s="10"/>
      <c r="O21" s="10"/>
      <c r="P21" s="10"/>
      <c r="Q21" s="11" t="s">
        <v>107</v>
      </c>
      <c r="R21" s="11" t="s">
        <v>108</v>
      </c>
      <c r="S21" s="11" t="s">
        <v>109</v>
      </c>
      <c r="T21" s="10"/>
      <c r="U21" s="10"/>
      <c r="V21" s="10"/>
    </row>
    <row r="22" spans="2:22" ht="15.75">
      <c r="B22" s="74" t="s">
        <v>12</v>
      </c>
      <c r="C22" s="74"/>
      <c r="D22" s="74"/>
      <c r="E22" s="75">
        <v>16072</v>
      </c>
      <c r="F22" s="76"/>
      <c r="G22" s="76"/>
      <c r="H22" s="23">
        <v>1268</v>
      </c>
      <c r="J22" s="12"/>
      <c r="K22" s="13">
        <f>E15</f>
        <v>1081</v>
      </c>
      <c r="L22" s="14">
        <f>H15</f>
        <v>369</v>
      </c>
      <c r="M22" s="10"/>
      <c r="N22" s="10"/>
      <c r="O22" s="10"/>
      <c r="Q22" s="12"/>
      <c r="R22" s="13">
        <f>E30</f>
        <v>8314</v>
      </c>
      <c r="S22" s="14">
        <f>H30</f>
        <v>1108</v>
      </c>
      <c r="T22" s="10"/>
      <c r="U22" s="10"/>
      <c r="V22" s="10"/>
    </row>
    <row r="23" spans="2:22" ht="15.75">
      <c r="B23" s="74" t="s">
        <v>13</v>
      </c>
      <c r="C23" s="74"/>
      <c r="D23" s="74"/>
      <c r="E23" s="75">
        <v>7542</v>
      </c>
      <c r="F23" s="76"/>
      <c r="G23" s="76"/>
      <c r="H23" s="23">
        <v>847</v>
      </c>
      <c r="J23" s="11" t="s">
        <v>104</v>
      </c>
      <c r="K23" s="11" t="s">
        <v>110</v>
      </c>
      <c r="L23" s="11" t="s">
        <v>111</v>
      </c>
      <c r="Q23" s="11" t="s">
        <v>104</v>
      </c>
      <c r="R23" s="11" t="s">
        <v>110</v>
      </c>
      <c r="S23" s="11" t="s">
        <v>111</v>
      </c>
    </row>
    <row r="24" spans="2:22" ht="15.75">
      <c r="B24" s="74" t="s">
        <v>14</v>
      </c>
      <c r="C24" s="74"/>
      <c r="D24" s="74"/>
      <c r="E24" s="75">
        <v>2537</v>
      </c>
      <c r="F24" s="76"/>
      <c r="G24" s="76"/>
      <c r="H24" s="23">
        <v>496</v>
      </c>
      <c r="J24" s="12"/>
      <c r="K24" s="13">
        <f>E16</f>
        <v>761</v>
      </c>
      <c r="L24" s="14">
        <f>H16</f>
        <v>336</v>
      </c>
      <c r="Q24" s="12"/>
      <c r="R24" s="13">
        <f>E31</f>
        <v>2942</v>
      </c>
      <c r="S24" s="14">
        <f>H31</f>
        <v>503</v>
      </c>
    </row>
    <row r="25" spans="2:22" ht="15.75">
      <c r="B25" s="74" t="s">
        <v>15</v>
      </c>
      <c r="C25" s="74"/>
      <c r="D25" s="74"/>
      <c r="E25" s="75">
        <v>5289</v>
      </c>
      <c r="F25" s="76"/>
      <c r="G25" s="76"/>
      <c r="H25" s="23">
        <v>921</v>
      </c>
      <c r="J25" s="11" t="s">
        <v>107</v>
      </c>
      <c r="K25" s="11" t="s">
        <v>112</v>
      </c>
      <c r="L25" s="11" t="s">
        <v>113</v>
      </c>
      <c r="Q25" s="11" t="s">
        <v>107</v>
      </c>
      <c r="R25" s="11" t="s">
        <v>112</v>
      </c>
      <c r="S25" s="11" t="s">
        <v>113</v>
      </c>
    </row>
    <row r="26" spans="2:22" ht="15.75">
      <c r="B26" s="74" t="s">
        <v>16</v>
      </c>
      <c r="C26" s="74"/>
      <c r="D26" s="74"/>
      <c r="E26" s="75">
        <v>165815</v>
      </c>
      <c r="F26" s="76"/>
      <c r="G26" s="76"/>
      <c r="H26" s="24">
        <v>3104</v>
      </c>
      <c r="J26" s="12"/>
      <c r="K26" s="13">
        <f>E17</f>
        <v>754</v>
      </c>
      <c r="L26" s="14">
        <f>H17</f>
        <v>311</v>
      </c>
      <c r="Q26" s="12"/>
      <c r="R26" s="13">
        <f>E32</f>
        <v>5278</v>
      </c>
      <c r="S26" s="14">
        <f>H32</f>
        <v>493</v>
      </c>
    </row>
    <row r="27" spans="2:22">
      <c r="B27" s="74" t="s">
        <v>8</v>
      </c>
      <c r="C27" s="74"/>
      <c r="D27" s="74"/>
      <c r="E27" s="75">
        <v>10316</v>
      </c>
      <c r="F27" s="76"/>
      <c r="G27" s="76"/>
      <c r="H27" s="23">
        <v>853</v>
      </c>
    </row>
    <row r="28" spans="2:22">
      <c r="B28" s="74" t="s">
        <v>11</v>
      </c>
      <c r="C28" s="74"/>
      <c r="D28" s="74"/>
      <c r="E28" s="75">
        <v>1729</v>
      </c>
      <c r="F28" s="76"/>
      <c r="G28" s="76"/>
      <c r="H28" s="23">
        <v>325</v>
      </c>
      <c r="M28" t="s">
        <v>117</v>
      </c>
      <c r="N28" t="s">
        <v>6</v>
      </c>
      <c r="O28" t="s">
        <v>118</v>
      </c>
      <c r="P28" t="s">
        <v>6</v>
      </c>
    </row>
    <row r="29" spans="2:22">
      <c r="B29" s="74" t="s">
        <v>12</v>
      </c>
      <c r="C29" s="74"/>
      <c r="D29" s="74"/>
      <c r="E29" s="75">
        <v>14651</v>
      </c>
      <c r="F29" s="76"/>
      <c r="G29" s="76"/>
      <c r="H29" s="23">
        <v>1340</v>
      </c>
      <c r="M29">
        <f>U4</f>
        <v>90085</v>
      </c>
      <c r="N29">
        <f>V4</f>
        <v>2958.7313159528358</v>
      </c>
      <c r="O29">
        <f>N4</f>
        <v>25407</v>
      </c>
      <c r="P29">
        <f>O4</f>
        <v>2086.7575326328642</v>
      </c>
    </row>
    <row r="30" spans="2:22">
      <c r="B30" s="74" t="s">
        <v>13</v>
      </c>
      <c r="C30" s="74"/>
      <c r="D30" s="74"/>
      <c r="E30" s="75">
        <v>8314</v>
      </c>
      <c r="F30" s="76"/>
      <c r="G30" s="76"/>
      <c r="H30" s="23">
        <v>1108</v>
      </c>
    </row>
    <row r="31" spans="2:22">
      <c r="B31" s="74" t="s">
        <v>14</v>
      </c>
      <c r="C31" s="74"/>
      <c r="D31" s="74"/>
      <c r="E31" s="75">
        <v>2942</v>
      </c>
      <c r="F31" s="76"/>
      <c r="G31" s="76"/>
      <c r="H31" s="23">
        <v>503</v>
      </c>
    </row>
    <row r="32" spans="2:22">
      <c r="B32" s="74" t="s">
        <v>15</v>
      </c>
      <c r="C32" s="74"/>
      <c r="D32" s="74"/>
      <c r="E32" s="75">
        <v>5278</v>
      </c>
      <c r="F32" s="76"/>
      <c r="G32" s="76"/>
      <c r="H32" s="23">
        <v>493</v>
      </c>
    </row>
    <row r="36" spans="1:22">
      <c r="A36" s="2">
        <v>2022</v>
      </c>
      <c r="B36" s="74" t="s">
        <v>7</v>
      </c>
      <c r="C36" s="74"/>
      <c r="D36" s="74"/>
      <c r="E36" s="75">
        <v>422315</v>
      </c>
      <c r="F36" s="76"/>
      <c r="G36" s="76"/>
      <c r="H36" s="23">
        <v>823</v>
      </c>
      <c r="J36" s="77" t="s">
        <v>54</v>
      </c>
      <c r="K36" s="78"/>
      <c r="L36" s="78"/>
      <c r="M36" s="78"/>
      <c r="N36" s="78"/>
      <c r="O36" s="78"/>
      <c r="P36" s="25"/>
      <c r="Q36" s="77" t="s">
        <v>55</v>
      </c>
      <c r="R36" s="77"/>
      <c r="S36" s="77"/>
      <c r="T36" s="77"/>
      <c r="U36" s="77"/>
      <c r="V36" s="77"/>
    </row>
    <row r="37" spans="1:22" ht="15.75">
      <c r="B37" s="74" t="s">
        <v>9</v>
      </c>
      <c r="C37" s="74"/>
      <c r="D37" s="74"/>
      <c r="E37" s="75">
        <v>69763</v>
      </c>
      <c r="F37" s="76"/>
      <c r="G37" s="76"/>
      <c r="H37" s="24">
        <v>5287</v>
      </c>
      <c r="J37" s="11" t="s">
        <v>78</v>
      </c>
      <c r="K37" s="11" t="s">
        <v>79</v>
      </c>
      <c r="L37" s="11" t="s">
        <v>80</v>
      </c>
      <c r="M37" s="10"/>
      <c r="N37" s="10" t="s">
        <v>81</v>
      </c>
      <c r="O37" s="11" t="s">
        <v>82</v>
      </c>
      <c r="P37" s="16"/>
      <c r="Q37" s="11" t="s">
        <v>78</v>
      </c>
      <c r="R37" s="11" t="s">
        <v>79</v>
      </c>
      <c r="S37" s="11" t="s">
        <v>80</v>
      </c>
      <c r="T37" s="10"/>
      <c r="U37" s="10" t="s">
        <v>81</v>
      </c>
      <c r="V37" s="11" t="s">
        <v>82</v>
      </c>
    </row>
    <row r="38" spans="1:22" ht="15.75">
      <c r="B38" s="74" t="s">
        <v>10</v>
      </c>
      <c r="C38" s="74"/>
      <c r="D38" s="74"/>
      <c r="E38" s="75">
        <v>31349</v>
      </c>
      <c r="F38" s="76"/>
      <c r="G38" s="76"/>
      <c r="H38" s="24">
        <v>2472</v>
      </c>
      <c r="J38" s="12"/>
      <c r="K38" s="13">
        <f>E39</f>
        <v>3758</v>
      </c>
      <c r="L38" s="14">
        <f>H39</f>
        <v>646</v>
      </c>
      <c r="M38" s="15"/>
      <c r="N38" s="16">
        <f>K38+K40+K42+K44+K46+K48+K50+K52+K54+K56+K58+K60</f>
        <v>27058</v>
      </c>
      <c r="O38" s="16">
        <f>SQRT(((L38)^2)+((L40)^2)+((L42)^2)+((L44)^2)+((L46)^2)+((L48)^2)+((L50)^2)+((L52)^2)+((L54)^2)+((L56)^2)+((L58)^2)+((L60)^2))</f>
        <v>2092.72764592051</v>
      </c>
      <c r="P38" s="10"/>
      <c r="Q38" s="12"/>
      <c r="R38" s="13">
        <f>E54</f>
        <v>12766</v>
      </c>
      <c r="S38" s="14">
        <f>H54</f>
        <v>650</v>
      </c>
      <c r="T38" s="15"/>
      <c r="U38" s="16">
        <f>R38+R40+R42+R44+R46+R48+R50+R52+R54+R56+R58+R60</f>
        <v>91889</v>
      </c>
      <c r="V38" s="16">
        <f>SQRT(((S38)^2)+((S40)^2)+((S42)^2)+((S44)^2)+((S46)^2)+((S48)^2)+((S50)^2)+((S52)^2)+((S54)^2)+((S56)^2)+((S58)^2)+((S60)^2))</f>
        <v>2786.9330813638135</v>
      </c>
    </row>
    <row r="39" spans="1:22" ht="15.75">
      <c r="B39" s="74" t="s">
        <v>8</v>
      </c>
      <c r="C39" s="74"/>
      <c r="D39" s="74"/>
      <c r="E39" s="75">
        <v>3758</v>
      </c>
      <c r="F39" s="76"/>
      <c r="G39" s="76"/>
      <c r="H39" s="23">
        <v>646</v>
      </c>
      <c r="J39" s="11" t="s">
        <v>83</v>
      </c>
      <c r="K39" s="11" t="s">
        <v>84</v>
      </c>
      <c r="L39" s="11" t="s">
        <v>85</v>
      </c>
      <c r="M39" s="10"/>
      <c r="N39" s="10"/>
      <c r="O39" s="10"/>
      <c r="P39" s="10"/>
      <c r="Q39" s="11" t="s">
        <v>83</v>
      </c>
      <c r="R39" s="11" t="s">
        <v>84</v>
      </c>
      <c r="S39" s="11" t="s">
        <v>85</v>
      </c>
      <c r="T39" s="10"/>
      <c r="U39" s="10"/>
      <c r="V39" s="10"/>
    </row>
    <row r="40" spans="1:22" ht="15.75">
      <c r="B40" s="74" t="s">
        <v>11</v>
      </c>
      <c r="C40" s="74"/>
      <c r="D40" s="74"/>
      <c r="E40" s="75">
        <v>730</v>
      </c>
      <c r="F40" s="76"/>
      <c r="G40" s="76"/>
      <c r="H40" s="23">
        <v>364</v>
      </c>
      <c r="J40" s="12"/>
      <c r="K40" s="13">
        <f>E40</f>
        <v>730</v>
      </c>
      <c r="L40" s="14">
        <f>H40</f>
        <v>364</v>
      </c>
      <c r="M40" s="10"/>
      <c r="N40" s="10"/>
      <c r="O40" s="10"/>
      <c r="P40" s="10"/>
      <c r="Q40" s="12"/>
      <c r="R40" s="13">
        <f>E55</f>
        <v>2954</v>
      </c>
      <c r="S40" s="14">
        <f>H55</f>
        <v>624</v>
      </c>
      <c r="T40" s="10"/>
      <c r="U40" s="10"/>
      <c r="V40" s="10"/>
    </row>
    <row r="41" spans="1:22" ht="15.75">
      <c r="B41" s="74" t="s">
        <v>12</v>
      </c>
      <c r="C41" s="74"/>
      <c r="D41" s="74"/>
      <c r="E41" s="75">
        <v>4689</v>
      </c>
      <c r="F41" s="76"/>
      <c r="G41" s="76"/>
      <c r="H41" s="23">
        <v>894</v>
      </c>
      <c r="J41" s="11" t="s">
        <v>86</v>
      </c>
      <c r="K41" s="11" t="s">
        <v>87</v>
      </c>
      <c r="L41" s="11" t="s">
        <v>88</v>
      </c>
      <c r="M41" s="10"/>
      <c r="N41" s="10"/>
      <c r="O41" s="10"/>
      <c r="P41" s="10"/>
      <c r="Q41" s="11" t="s">
        <v>86</v>
      </c>
      <c r="R41" s="11" t="s">
        <v>87</v>
      </c>
      <c r="S41" s="11" t="s">
        <v>88</v>
      </c>
      <c r="T41" s="10"/>
      <c r="U41" s="10"/>
      <c r="V41" s="10"/>
    </row>
    <row r="42" spans="1:22" ht="15.75">
      <c r="B42" s="74" t="s">
        <v>13</v>
      </c>
      <c r="C42" s="74"/>
      <c r="D42" s="74"/>
      <c r="E42" s="75">
        <v>2126</v>
      </c>
      <c r="F42" s="76"/>
      <c r="G42" s="76"/>
      <c r="H42" s="23">
        <v>547</v>
      </c>
      <c r="J42" s="12"/>
      <c r="K42" s="13">
        <f>E41</f>
        <v>4689</v>
      </c>
      <c r="L42" s="14">
        <f>H41</f>
        <v>894</v>
      </c>
      <c r="M42" s="10"/>
      <c r="N42" s="10"/>
      <c r="O42" s="10"/>
      <c r="P42" s="10"/>
      <c r="Q42" s="12"/>
      <c r="R42" s="13">
        <f>E56</f>
        <v>15988</v>
      </c>
      <c r="S42" s="14">
        <f>H56</f>
        <v>1128</v>
      </c>
      <c r="T42" s="10"/>
      <c r="U42" s="10"/>
      <c r="V42" s="10"/>
    </row>
    <row r="43" spans="1:22" ht="15.75">
      <c r="B43" s="74" t="s">
        <v>14</v>
      </c>
      <c r="C43" s="74"/>
      <c r="D43" s="74"/>
      <c r="E43" s="76">
        <v>771</v>
      </c>
      <c r="F43" s="76"/>
      <c r="G43" s="76"/>
      <c r="H43" s="23">
        <v>290</v>
      </c>
      <c r="J43" s="11" t="s">
        <v>89</v>
      </c>
      <c r="K43" s="11" t="s">
        <v>90</v>
      </c>
      <c r="L43" s="11" t="s">
        <v>91</v>
      </c>
      <c r="M43" s="10"/>
      <c r="N43" s="10"/>
      <c r="O43" s="10"/>
      <c r="P43" s="10"/>
      <c r="Q43" s="11" t="s">
        <v>89</v>
      </c>
      <c r="R43" s="11" t="s">
        <v>90</v>
      </c>
      <c r="S43" s="11" t="s">
        <v>91</v>
      </c>
      <c r="T43" s="10"/>
      <c r="U43" s="10"/>
      <c r="V43" s="10"/>
    </row>
    <row r="44" spans="1:22" ht="15.75">
      <c r="B44" s="74" t="s">
        <v>15</v>
      </c>
      <c r="C44" s="74"/>
      <c r="D44" s="74"/>
      <c r="E44" s="75">
        <v>1534</v>
      </c>
      <c r="F44" s="76"/>
      <c r="G44" s="76"/>
      <c r="H44" s="23">
        <v>499</v>
      </c>
      <c r="J44" s="12"/>
      <c r="K44" s="13">
        <f>E42</f>
        <v>2126</v>
      </c>
      <c r="L44" s="14">
        <f>H42</f>
        <v>547</v>
      </c>
      <c r="M44" s="10"/>
      <c r="N44" s="10"/>
      <c r="O44" s="10"/>
      <c r="P44" s="10"/>
      <c r="Q44" s="12"/>
      <c r="R44" s="13">
        <f>E57</f>
        <v>7633</v>
      </c>
      <c r="S44" s="14">
        <f>H57</f>
        <v>677</v>
      </c>
      <c r="T44" s="10"/>
      <c r="U44" s="10"/>
      <c r="V44" s="10"/>
    </row>
    <row r="45" spans="1:22" ht="15.75">
      <c r="B45" s="74" t="s">
        <v>16</v>
      </c>
      <c r="C45" s="74"/>
      <c r="D45" s="74"/>
      <c r="E45" s="75">
        <v>38414</v>
      </c>
      <c r="F45" s="76"/>
      <c r="G45" s="76"/>
      <c r="H45" s="24">
        <v>3281</v>
      </c>
      <c r="J45" s="11" t="s">
        <v>92</v>
      </c>
      <c r="K45" s="11" t="s">
        <v>93</v>
      </c>
      <c r="L45" s="11" t="s">
        <v>94</v>
      </c>
      <c r="M45" s="10"/>
      <c r="N45" s="10"/>
      <c r="O45" s="10"/>
      <c r="P45" s="10"/>
      <c r="Q45" s="11" t="s">
        <v>92</v>
      </c>
      <c r="R45" s="11" t="s">
        <v>93</v>
      </c>
      <c r="S45" s="11" t="s">
        <v>94</v>
      </c>
      <c r="T45" s="10"/>
      <c r="U45" s="10"/>
      <c r="V45" s="10"/>
    </row>
    <row r="46" spans="1:22" ht="15.75">
      <c r="B46" s="74" t="s">
        <v>8</v>
      </c>
      <c r="C46" s="74"/>
      <c r="D46" s="74"/>
      <c r="E46" s="75">
        <v>4775</v>
      </c>
      <c r="F46" s="76"/>
      <c r="G46" s="76"/>
      <c r="H46" s="23">
        <v>971</v>
      </c>
      <c r="J46" s="12"/>
      <c r="K46" s="13">
        <f>E43</f>
        <v>771</v>
      </c>
      <c r="L46" s="14">
        <f>H43</f>
        <v>290</v>
      </c>
      <c r="M46" s="10"/>
      <c r="N46" s="10"/>
      <c r="O46" s="10"/>
      <c r="P46" s="10"/>
      <c r="Q46" s="12"/>
      <c r="R46" s="13">
        <f>E58</f>
        <v>2297</v>
      </c>
      <c r="S46" s="14">
        <f>H58</f>
        <v>447</v>
      </c>
      <c r="T46" s="10"/>
      <c r="U46" s="10"/>
      <c r="V46" s="10"/>
    </row>
    <row r="47" spans="1:22" ht="15.75">
      <c r="B47" s="74" t="s">
        <v>11</v>
      </c>
      <c r="C47" s="74"/>
      <c r="D47" s="74"/>
      <c r="E47" s="75">
        <v>651</v>
      </c>
      <c r="F47" s="76"/>
      <c r="G47" s="76"/>
      <c r="H47" s="23">
        <v>285</v>
      </c>
      <c r="J47" s="11" t="s">
        <v>95</v>
      </c>
      <c r="K47" s="11" t="s">
        <v>96</v>
      </c>
      <c r="L47" s="11" t="s">
        <v>97</v>
      </c>
      <c r="M47" s="10"/>
      <c r="N47" s="10"/>
      <c r="O47" s="10"/>
      <c r="P47" s="10"/>
      <c r="Q47" s="11" t="s">
        <v>95</v>
      </c>
      <c r="R47" s="11" t="s">
        <v>96</v>
      </c>
      <c r="S47" s="11" t="s">
        <v>97</v>
      </c>
      <c r="T47" s="10"/>
      <c r="U47" s="10"/>
      <c r="V47" s="10"/>
    </row>
    <row r="48" spans="1:22" ht="15.75">
      <c r="B48" s="74" t="s">
        <v>12</v>
      </c>
      <c r="C48" s="74"/>
      <c r="D48" s="74"/>
      <c r="E48" s="75">
        <v>5120</v>
      </c>
      <c r="F48" s="76"/>
      <c r="G48" s="76"/>
      <c r="H48" s="23">
        <v>998</v>
      </c>
      <c r="J48" s="12"/>
      <c r="K48" s="13">
        <f>E44</f>
        <v>1534</v>
      </c>
      <c r="L48" s="14">
        <f>H44</f>
        <v>499</v>
      </c>
      <c r="M48" s="10"/>
      <c r="N48" s="10"/>
      <c r="O48" s="10"/>
      <c r="P48" s="10"/>
      <c r="Q48" s="12"/>
      <c r="R48" s="13">
        <f>E59</f>
        <v>5683</v>
      </c>
      <c r="S48" s="14">
        <f>H59</f>
        <v>696</v>
      </c>
      <c r="T48" s="10"/>
      <c r="U48" s="10"/>
      <c r="V48" s="10"/>
    </row>
    <row r="49" spans="2:22" ht="15.75">
      <c r="B49" s="74" t="s">
        <v>13</v>
      </c>
      <c r="C49" s="74"/>
      <c r="D49" s="74"/>
      <c r="E49" s="75">
        <v>1393</v>
      </c>
      <c r="F49" s="76"/>
      <c r="G49" s="76"/>
      <c r="H49" s="23">
        <v>424</v>
      </c>
      <c r="J49" s="11" t="s">
        <v>98</v>
      </c>
      <c r="K49" s="11" t="s">
        <v>99</v>
      </c>
      <c r="L49" s="11" t="s">
        <v>100</v>
      </c>
      <c r="M49" s="10"/>
      <c r="N49" s="10"/>
      <c r="O49" s="10"/>
      <c r="P49" s="10"/>
      <c r="Q49" s="11" t="s">
        <v>98</v>
      </c>
      <c r="R49" s="11" t="s">
        <v>99</v>
      </c>
      <c r="S49" s="11" t="s">
        <v>100</v>
      </c>
      <c r="T49" s="10"/>
      <c r="U49" s="10"/>
      <c r="V49" s="10"/>
    </row>
    <row r="50" spans="2:22" ht="15.75">
      <c r="B50" s="74" t="s">
        <v>14</v>
      </c>
      <c r="C50" s="74"/>
      <c r="D50" s="74"/>
      <c r="E50" s="76">
        <v>640</v>
      </c>
      <c r="F50" s="76"/>
      <c r="G50" s="76"/>
      <c r="H50" s="23">
        <v>284</v>
      </c>
      <c r="J50" s="12"/>
      <c r="K50" s="13">
        <f>E46</f>
        <v>4775</v>
      </c>
      <c r="L50" s="14">
        <f>H46</f>
        <v>971</v>
      </c>
      <c r="M50" s="10"/>
      <c r="N50" s="10"/>
      <c r="O50" s="10"/>
      <c r="P50" s="10"/>
      <c r="Q50" s="12"/>
      <c r="R50" s="13">
        <f>E61</f>
        <v>11035</v>
      </c>
      <c r="S50" s="14">
        <f>H61</f>
        <v>966</v>
      </c>
      <c r="T50" s="10"/>
      <c r="U50" s="10"/>
      <c r="V50" s="10"/>
    </row>
    <row r="51" spans="2:22" ht="15.75">
      <c r="B51" s="74" t="s">
        <v>15</v>
      </c>
      <c r="C51" s="74"/>
      <c r="D51" s="74"/>
      <c r="E51" s="75">
        <v>871</v>
      </c>
      <c r="F51" s="76"/>
      <c r="G51" s="76"/>
      <c r="H51" s="23">
        <v>343</v>
      </c>
      <c r="J51" s="11" t="s">
        <v>101</v>
      </c>
      <c r="K51" s="11" t="s">
        <v>102</v>
      </c>
      <c r="L51" s="11" t="s">
        <v>103</v>
      </c>
      <c r="M51" s="10"/>
      <c r="N51" s="10"/>
      <c r="O51" s="10"/>
      <c r="P51" s="10"/>
      <c r="Q51" s="11" t="s">
        <v>101</v>
      </c>
      <c r="R51" s="11" t="s">
        <v>102</v>
      </c>
      <c r="S51" s="11" t="s">
        <v>103</v>
      </c>
      <c r="T51" s="10"/>
      <c r="U51" s="10"/>
      <c r="V51" s="10"/>
    </row>
    <row r="52" spans="2:22" ht="15.75">
      <c r="B52" s="74" t="s">
        <v>53</v>
      </c>
      <c r="C52" s="74"/>
      <c r="D52" s="74"/>
      <c r="E52" s="75">
        <v>352552</v>
      </c>
      <c r="F52" s="76"/>
      <c r="G52" s="76"/>
      <c r="H52" s="24">
        <v>5435</v>
      </c>
      <c r="J52" s="12"/>
      <c r="K52" s="13">
        <f>E47</f>
        <v>651</v>
      </c>
      <c r="L52" s="14">
        <f>H47</f>
        <v>285</v>
      </c>
      <c r="M52" s="10"/>
      <c r="N52" s="10"/>
      <c r="O52" s="10"/>
      <c r="P52" s="10"/>
      <c r="Q52" s="12"/>
      <c r="R52" s="13">
        <f>E62</f>
        <v>1709</v>
      </c>
      <c r="S52" s="14">
        <f>H62</f>
        <v>354</v>
      </c>
      <c r="T52" s="10"/>
      <c r="U52" s="10"/>
      <c r="V52" s="10"/>
    </row>
    <row r="53" spans="2:22" ht="15.75">
      <c r="B53" s="74" t="s">
        <v>10</v>
      </c>
      <c r="C53" s="74"/>
      <c r="D53" s="74"/>
      <c r="E53" s="75">
        <v>186162</v>
      </c>
      <c r="F53" s="76"/>
      <c r="G53" s="76"/>
      <c r="H53" s="24">
        <v>2602</v>
      </c>
      <c r="J53" s="11" t="s">
        <v>104</v>
      </c>
      <c r="K53" s="11" t="s">
        <v>105</v>
      </c>
      <c r="L53" s="11" t="s">
        <v>106</v>
      </c>
      <c r="M53" s="10"/>
      <c r="N53" s="10"/>
      <c r="O53" s="10"/>
      <c r="P53" s="10"/>
      <c r="Q53" s="11" t="s">
        <v>104</v>
      </c>
      <c r="R53" s="11" t="s">
        <v>105</v>
      </c>
      <c r="S53" s="11" t="s">
        <v>106</v>
      </c>
      <c r="T53" s="10"/>
      <c r="U53" s="10"/>
      <c r="V53" s="10"/>
    </row>
    <row r="54" spans="2:22" ht="15.75">
      <c r="B54" s="74" t="s">
        <v>8</v>
      </c>
      <c r="C54" s="74"/>
      <c r="D54" s="74"/>
      <c r="E54" s="75">
        <v>12766</v>
      </c>
      <c r="F54" s="76"/>
      <c r="G54" s="76"/>
      <c r="H54" s="23">
        <v>650</v>
      </c>
      <c r="J54" s="12"/>
      <c r="K54" s="13">
        <f>E48</f>
        <v>5120</v>
      </c>
      <c r="L54" s="14">
        <f>H48</f>
        <v>998</v>
      </c>
      <c r="M54" s="10"/>
      <c r="N54" s="10"/>
      <c r="O54" s="10"/>
      <c r="P54" s="10"/>
      <c r="Q54" s="12"/>
      <c r="R54" s="13">
        <f>E63</f>
        <v>15069</v>
      </c>
      <c r="S54" s="14">
        <f>H63</f>
        <v>1234</v>
      </c>
      <c r="T54" s="10"/>
      <c r="U54" s="10"/>
      <c r="V54" s="10"/>
    </row>
    <row r="55" spans="2:22" ht="15.75">
      <c r="B55" s="74" t="s">
        <v>11</v>
      </c>
      <c r="C55" s="74"/>
      <c r="D55" s="74"/>
      <c r="E55" s="75">
        <v>2954</v>
      </c>
      <c r="F55" s="76"/>
      <c r="G55" s="76"/>
      <c r="H55" s="23">
        <v>624</v>
      </c>
      <c r="J55" s="11" t="s">
        <v>107</v>
      </c>
      <c r="K55" s="11" t="s">
        <v>108</v>
      </c>
      <c r="L55" s="11" t="s">
        <v>109</v>
      </c>
      <c r="M55" s="10"/>
      <c r="N55" s="10"/>
      <c r="O55" s="10"/>
      <c r="P55" s="10"/>
      <c r="Q55" s="11" t="s">
        <v>107</v>
      </c>
      <c r="R55" s="11" t="s">
        <v>108</v>
      </c>
      <c r="S55" s="11" t="s">
        <v>109</v>
      </c>
      <c r="T55" s="10"/>
      <c r="U55" s="10"/>
      <c r="V55" s="10"/>
    </row>
    <row r="56" spans="2:22" ht="15.75">
      <c r="B56" s="74" t="s">
        <v>12</v>
      </c>
      <c r="C56" s="74"/>
      <c r="D56" s="74"/>
      <c r="E56" s="75">
        <v>15988</v>
      </c>
      <c r="F56" s="76"/>
      <c r="G56" s="76"/>
      <c r="H56" s="23">
        <v>1128</v>
      </c>
      <c r="J56" s="12"/>
      <c r="K56" s="13">
        <f>E49</f>
        <v>1393</v>
      </c>
      <c r="L56" s="14">
        <f>H49</f>
        <v>424</v>
      </c>
      <c r="M56" s="10"/>
      <c r="N56" s="10"/>
      <c r="O56" s="10"/>
      <c r="Q56" s="12"/>
      <c r="R56" s="13">
        <f>E64</f>
        <v>8443</v>
      </c>
      <c r="S56" s="14">
        <f>H64</f>
        <v>1207</v>
      </c>
      <c r="T56" s="10"/>
      <c r="U56" s="10"/>
      <c r="V56" s="10"/>
    </row>
    <row r="57" spans="2:22" ht="15.75">
      <c r="B57" s="74" t="s">
        <v>13</v>
      </c>
      <c r="C57" s="74"/>
      <c r="D57" s="74"/>
      <c r="E57" s="75">
        <v>7633</v>
      </c>
      <c r="F57" s="76"/>
      <c r="G57" s="76"/>
      <c r="H57" s="23">
        <v>677</v>
      </c>
      <c r="J57" s="11" t="s">
        <v>104</v>
      </c>
      <c r="K57" s="11" t="s">
        <v>110</v>
      </c>
      <c r="L57" s="11" t="s">
        <v>111</v>
      </c>
      <c r="Q57" s="11" t="s">
        <v>104</v>
      </c>
      <c r="R57" s="11" t="s">
        <v>110</v>
      </c>
      <c r="S57" s="11" t="s">
        <v>111</v>
      </c>
    </row>
    <row r="58" spans="2:22" ht="15.75">
      <c r="B58" s="74" t="s">
        <v>14</v>
      </c>
      <c r="C58" s="74"/>
      <c r="D58" s="74"/>
      <c r="E58" s="75">
        <v>2297</v>
      </c>
      <c r="F58" s="76"/>
      <c r="G58" s="76"/>
      <c r="H58" s="23">
        <v>447</v>
      </c>
      <c r="J58" s="12"/>
      <c r="K58" s="13">
        <f>E50</f>
        <v>640</v>
      </c>
      <c r="L58" s="14">
        <f>H50</f>
        <v>284</v>
      </c>
      <c r="Q58" s="12"/>
      <c r="R58" s="13">
        <f>E65</f>
        <v>3010</v>
      </c>
      <c r="S58" s="14">
        <f>H65</f>
        <v>549</v>
      </c>
    </row>
    <row r="59" spans="2:22" ht="15.75">
      <c r="B59" s="74" t="s">
        <v>15</v>
      </c>
      <c r="C59" s="74"/>
      <c r="D59" s="74"/>
      <c r="E59" s="75">
        <v>5683</v>
      </c>
      <c r="F59" s="76"/>
      <c r="G59" s="76"/>
      <c r="H59" s="23">
        <v>696</v>
      </c>
      <c r="J59" s="11" t="s">
        <v>107</v>
      </c>
      <c r="K59" s="11" t="s">
        <v>112</v>
      </c>
      <c r="L59" s="11" t="s">
        <v>113</v>
      </c>
      <c r="Q59" s="11" t="s">
        <v>107</v>
      </c>
      <c r="R59" s="11" t="s">
        <v>112</v>
      </c>
      <c r="S59" s="11" t="s">
        <v>113</v>
      </c>
    </row>
    <row r="60" spans="2:22" ht="15.75">
      <c r="B60" s="74" t="s">
        <v>16</v>
      </c>
      <c r="C60" s="74"/>
      <c r="D60" s="74"/>
      <c r="E60" s="75">
        <v>166390</v>
      </c>
      <c r="F60" s="76"/>
      <c r="G60" s="76"/>
      <c r="H60" s="24">
        <v>3318</v>
      </c>
      <c r="J60" s="12"/>
      <c r="K60" s="13">
        <f>E51</f>
        <v>871</v>
      </c>
      <c r="L60" s="14">
        <f>H51</f>
        <v>343</v>
      </c>
      <c r="Q60" s="12"/>
      <c r="R60" s="13">
        <f>E66</f>
        <v>5302</v>
      </c>
      <c r="S60" s="14">
        <f>H66</f>
        <v>448</v>
      </c>
    </row>
    <row r="61" spans="2:22">
      <c r="B61" s="74" t="s">
        <v>8</v>
      </c>
      <c r="C61" s="74"/>
      <c r="D61" s="74"/>
      <c r="E61" s="75">
        <v>11035</v>
      </c>
      <c r="F61" s="76"/>
      <c r="G61" s="76"/>
      <c r="H61" s="23">
        <v>966</v>
      </c>
    </row>
    <row r="62" spans="2:22">
      <c r="B62" s="74" t="s">
        <v>11</v>
      </c>
      <c r="C62" s="74"/>
      <c r="D62" s="74"/>
      <c r="E62" s="75">
        <v>1709</v>
      </c>
      <c r="F62" s="76"/>
      <c r="G62" s="76"/>
      <c r="H62" s="23">
        <v>354</v>
      </c>
      <c r="M62" t="s">
        <v>117</v>
      </c>
      <c r="N62" t="s">
        <v>6</v>
      </c>
      <c r="O62" t="s">
        <v>118</v>
      </c>
      <c r="P62" t="s">
        <v>6</v>
      </c>
    </row>
    <row r="63" spans="2:22">
      <c r="B63" s="74" t="s">
        <v>12</v>
      </c>
      <c r="C63" s="74"/>
      <c r="D63" s="74"/>
      <c r="E63" s="75">
        <v>15069</v>
      </c>
      <c r="F63" s="76"/>
      <c r="G63" s="76"/>
      <c r="H63" s="23">
        <v>1234</v>
      </c>
      <c r="M63" s="40">
        <f>U38</f>
        <v>91889</v>
      </c>
      <c r="N63">
        <f>V38</f>
        <v>2786.9330813638135</v>
      </c>
      <c r="O63">
        <f>N38</f>
        <v>27058</v>
      </c>
      <c r="P63">
        <f>O38</f>
        <v>2092.72764592051</v>
      </c>
    </row>
    <row r="64" spans="2:22">
      <c r="B64" s="74" t="s">
        <v>13</v>
      </c>
      <c r="C64" s="74"/>
      <c r="D64" s="74"/>
      <c r="E64" s="75">
        <v>8443</v>
      </c>
      <c r="F64" s="76"/>
      <c r="G64" s="76"/>
      <c r="H64" s="23">
        <v>1207</v>
      </c>
    </row>
    <row r="65" spans="1:22">
      <c r="B65" s="74" t="s">
        <v>14</v>
      </c>
      <c r="C65" s="74"/>
      <c r="D65" s="74"/>
      <c r="E65" s="75">
        <v>3010</v>
      </c>
      <c r="F65" s="76"/>
      <c r="G65" s="76"/>
      <c r="H65" s="23">
        <v>549</v>
      </c>
    </row>
    <row r="66" spans="1:22">
      <c r="B66" s="74" t="s">
        <v>15</v>
      </c>
      <c r="C66" s="74"/>
      <c r="D66" s="74"/>
      <c r="E66" s="75">
        <v>5302</v>
      </c>
      <c r="F66" s="76"/>
      <c r="G66" s="76"/>
      <c r="H66" s="23">
        <v>448</v>
      </c>
    </row>
    <row r="70" spans="1:22">
      <c r="A70" s="2">
        <v>2021</v>
      </c>
      <c r="B70" s="74" t="s">
        <v>7</v>
      </c>
      <c r="C70" s="74"/>
      <c r="D70" s="74"/>
      <c r="E70" s="75">
        <v>419766</v>
      </c>
      <c r="F70" s="76"/>
      <c r="G70" s="76"/>
      <c r="H70" s="23">
        <v>1011</v>
      </c>
      <c r="J70" s="77" t="s">
        <v>54</v>
      </c>
      <c r="K70" s="78"/>
      <c r="L70" s="78"/>
      <c r="M70" s="78"/>
      <c r="N70" s="78"/>
      <c r="O70" s="78"/>
      <c r="P70" s="25"/>
      <c r="Q70" s="77" t="s">
        <v>55</v>
      </c>
      <c r="R70" s="77"/>
      <c r="S70" s="77"/>
      <c r="T70" s="77"/>
      <c r="U70" s="77"/>
      <c r="V70" s="77"/>
    </row>
    <row r="71" spans="1:22" ht="15.75">
      <c r="B71" s="74" t="s">
        <v>9</v>
      </c>
      <c r="C71" s="74"/>
      <c r="D71" s="74"/>
      <c r="E71" s="75">
        <v>68893</v>
      </c>
      <c r="F71" s="76"/>
      <c r="G71" s="76"/>
      <c r="H71" s="24">
        <v>5119</v>
      </c>
      <c r="J71" s="11" t="s">
        <v>78</v>
      </c>
      <c r="K71" s="11" t="s">
        <v>79</v>
      </c>
      <c r="L71" s="11" t="s">
        <v>80</v>
      </c>
      <c r="M71" s="10"/>
      <c r="N71" s="10" t="s">
        <v>81</v>
      </c>
      <c r="O71" s="11" t="s">
        <v>82</v>
      </c>
      <c r="P71" s="16"/>
      <c r="Q71" s="11" t="s">
        <v>78</v>
      </c>
      <c r="R71" s="11" t="s">
        <v>79</v>
      </c>
      <c r="S71" s="11" t="s">
        <v>80</v>
      </c>
      <c r="T71" s="10"/>
      <c r="U71" s="10" t="s">
        <v>81</v>
      </c>
      <c r="V71" s="11" t="s">
        <v>82</v>
      </c>
    </row>
    <row r="72" spans="1:22" ht="15.75">
      <c r="B72" s="74" t="s">
        <v>10</v>
      </c>
      <c r="C72" s="74"/>
      <c r="D72" s="74"/>
      <c r="E72" s="75">
        <v>30923</v>
      </c>
      <c r="F72" s="76"/>
      <c r="G72" s="76"/>
      <c r="H72" s="24">
        <v>2399</v>
      </c>
      <c r="J72" s="12"/>
      <c r="K72" s="13">
        <f>E73</f>
        <v>3568</v>
      </c>
      <c r="L72" s="14">
        <f>H73</f>
        <v>705</v>
      </c>
      <c r="M72" s="15"/>
      <c r="N72" s="16">
        <f>K72+K74+K76+K78+K80+K82+K84+K86+K88+K90+K92+K94</f>
        <v>27330</v>
      </c>
      <c r="O72" s="16">
        <f>SQRT(((L72)^2)+((L74)^2)+((L76)^2)+((L78)^2)+((L80)^2)+((L82)^2)+((L84)^2)+((L86)^2)+((L88)^2)+((L90)^2)+((L92)^2)+((L94)^2))</f>
        <v>1969.5545181588652</v>
      </c>
      <c r="P72" s="10"/>
      <c r="Q72" s="12"/>
      <c r="R72" s="13">
        <f>E88</f>
        <v>13675</v>
      </c>
      <c r="S72" s="14">
        <f>H88</f>
        <v>707</v>
      </c>
      <c r="T72" s="15"/>
      <c r="U72" s="16">
        <f>R72+R74+R76+R78+R80+R82+R84+R86+R88+R90+R92+R94</f>
        <v>95471</v>
      </c>
      <c r="V72" s="16">
        <f>SQRT(((S72)^2)+((S74)^2)+((S76)^2)+((S78)^2)+((S80)^2)+((S82)^2)+((S84)^2)+((S86)^2)+((S88)^2)+((S90)^2)+((S92)^2)+((S94)^2))</f>
        <v>2827.2865082973108</v>
      </c>
    </row>
    <row r="73" spans="1:22" ht="15.75">
      <c r="B73" s="74" t="s">
        <v>8</v>
      </c>
      <c r="C73" s="74"/>
      <c r="D73" s="74"/>
      <c r="E73" s="75">
        <v>3568</v>
      </c>
      <c r="F73" s="76"/>
      <c r="G73" s="76"/>
      <c r="H73" s="23">
        <v>705</v>
      </c>
      <c r="J73" s="11" t="s">
        <v>83</v>
      </c>
      <c r="K73" s="11" t="s">
        <v>84</v>
      </c>
      <c r="L73" s="11" t="s">
        <v>85</v>
      </c>
      <c r="M73" s="10"/>
      <c r="N73" s="10"/>
      <c r="O73" s="10"/>
      <c r="P73" s="10"/>
      <c r="Q73" s="11" t="s">
        <v>83</v>
      </c>
      <c r="R73" s="11" t="s">
        <v>84</v>
      </c>
      <c r="S73" s="11" t="s">
        <v>85</v>
      </c>
      <c r="T73" s="10"/>
      <c r="U73" s="10"/>
      <c r="V73" s="10"/>
    </row>
    <row r="74" spans="1:22" ht="15.75">
      <c r="B74" s="74" t="s">
        <v>11</v>
      </c>
      <c r="C74" s="74"/>
      <c r="D74" s="74"/>
      <c r="E74" s="75">
        <v>943</v>
      </c>
      <c r="F74" s="76"/>
      <c r="G74" s="76"/>
      <c r="H74" s="23">
        <v>341</v>
      </c>
      <c r="J74" s="12"/>
      <c r="K74" s="13">
        <f>E74</f>
        <v>943</v>
      </c>
      <c r="L74" s="14">
        <f>H74</f>
        <v>341</v>
      </c>
      <c r="M74" s="10"/>
      <c r="N74" s="10"/>
      <c r="O74" s="10"/>
      <c r="P74" s="10"/>
      <c r="Q74" s="12"/>
      <c r="R74" s="13">
        <f>E89</f>
        <v>2756</v>
      </c>
      <c r="S74" s="14">
        <f>H89</f>
        <v>618</v>
      </c>
      <c r="T74" s="10"/>
      <c r="U74" s="10"/>
      <c r="V74" s="10"/>
    </row>
    <row r="75" spans="1:22" ht="15.75">
      <c r="B75" s="74" t="s">
        <v>12</v>
      </c>
      <c r="C75" s="74"/>
      <c r="D75" s="74"/>
      <c r="E75" s="75">
        <v>4588</v>
      </c>
      <c r="F75" s="76"/>
      <c r="G75" s="76"/>
      <c r="H75" s="23">
        <v>889</v>
      </c>
      <c r="J75" s="11" t="s">
        <v>86</v>
      </c>
      <c r="K75" s="11" t="s">
        <v>87</v>
      </c>
      <c r="L75" s="11" t="s">
        <v>88</v>
      </c>
      <c r="M75" s="10"/>
      <c r="N75" s="10"/>
      <c r="O75" s="10"/>
      <c r="P75" s="10"/>
      <c r="Q75" s="11" t="s">
        <v>86</v>
      </c>
      <c r="R75" s="11" t="s">
        <v>87</v>
      </c>
      <c r="S75" s="11" t="s">
        <v>88</v>
      </c>
      <c r="T75" s="10"/>
      <c r="U75" s="10"/>
      <c r="V75" s="10"/>
    </row>
    <row r="76" spans="1:22" ht="15.75">
      <c r="B76" s="74" t="s">
        <v>13</v>
      </c>
      <c r="C76" s="74"/>
      <c r="D76" s="74"/>
      <c r="E76" s="75">
        <v>2444</v>
      </c>
      <c r="F76" s="76"/>
      <c r="G76" s="76"/>
      <c r="H76" s="23">
        <v>501</v>
      </c>
      <c r="J76" s="12"/>
      <c r="K76" s="13">
        <f>E75</f>
        <v>4588</v>
      </c>
      <c r="L76" s="14">
        <f>H75</f>
        <v>889</v>
      </c>
      <c r="M76" s="10"/>
      <c r="N76" s="10"/>
      <c r="O76" s="10"/>
      <c r="P76" s="10"/>
      <c r="Q76" s="12"/>
      <c r="R76" s="13">
        <f>E90</f>
        <v>16668</v>
      </c>
      <c r="S76" s="14">
        <f>H90</f>
        <v>1283</v>
      </c>
      <c r="T76" s="10"/>
      <c r="U76" s="10"/>
      <c r="V76" s="10"/>
    </row>
    <row r="77" spans="1:22" ht="15.75">
      <c r="B77" s="74" t="s">
        <v>14</v>
      </c>
      <c r="C77" s="74"/>
      <c r="D77" s="74"/>
      <c r="E77" s="76">
        <v>682</v>
      </c>
      <c r="F77" s="76"/>
      <c r="G77" s="76"/>
      <c r="H77" s="23">
        <v>246</v>
      </c>
      <c r="J77" s="11" t="s">
        <v>89</v>
      </c>
      <c r="K77" s="11" t="s">
        <v>90</v>
      </c>
      <c r="L77" s="11" t="s">
        <v>91</v>
      </c>
      <c r="M77" s="10"/>
      <c r="N77" s="10"/>
      <c r="O77" s="10"/>
      <c r="P77" s="10"/>
      <c r="Q77" s="11" t="s">
        <v>89</v>
      </c>
      <c r="R77" s="11" t="s">
        <v>90</v>
      </c>
      <c r="S77" s="11" t="s">
        <v>91</v>
      </c>
      <c r="T77" s="10"/>
      <c r="U77" s="10"/>
      <c r="V77" s="10"/>
    </row>
    <row r="78" spans="1:22" ht="15.75">
      <c r="B78" s="74" t="s">
        <v>15</v>
      </c>
      <c r="C78" s="74"/>
      <c r="D78" s="74"/>
      <c r="E78" s="75">
        <v>1850</v>
      </c>
      <c r="F78" s="76"/>
      <c r="G78" s="76"/>
      <c r="H78" s="23">
        <v>539</v>
      </c>
      <c r="J78" s="12"/>
      <c r="K78" s="13">
        <f>E76</f>
        <v>2444</v>
      </c>
      <c r="L78" s="14">
        <f>H76</f>
        <v>501</v>
      </c>
      <c r="M78" s="10"/>
      <c r="N78" s="10"/>
      <c r="O78" s="10"/>
      <c r="P78" s="10"/>
      <c r="Q78" s="12"/>
      <c r="R78" s="13">
        <f>E91</f>
        <v>8031</v>
      </c>
      <c r="S78" s="14">
        <f>H91</f>
        <v>803</v>
      </c>
      <c r="T78" s="10"/>
      <c r="U78" s="10"/>
      <c r="V78" s="10"/>
    </row>
    <row r="79" spans="1:22" ht="15.75">
      <c r="B79" s="74" t="s">
        <v>16</v>
      </c>
      <c r="C79" s="74"/>
      <c r="D79" s="74"/>
      <c r="E79" s="75">
        <v>37970</v>
      </c>
      <c r="F79" s="76"/>
      <c r="G79" s="76"/>
      <c r="H79" s="24">
        <v>3135</v>
      </c>
      <c r="J79" s="11" t="s">
        <v>92</v>
      </c>
      <c r="K79" s="11" t="s">
        <v>93</v>
      </c>
      <c r="L79" s="11" t="s">
        <v>94</v>
      </c>
      <c r="M79" s="10"/>
      <c r="N79" s="10"/>
      <c r="O79" s="10"/>
      <c r="P79" s="10"/>
      <c r="Q79" s="11" t="s">
        <v>92</v>
      </c>
      <c r="R79" s="11" t="s">
        <v>93</v>
      </c>
      <c r="S79" s="11" t="s">
        <v>94</v>
      </c>
      <c r="T79" s="10"/>
      <c r="U79" s="10"/>
      <c r="V79" s="10"/>
    </row>
    <row r="80" spans="1:22" ht="15.75">
      <c r="B80" s="74" t="s">
        <v>8</v>
      </c>
      <c r="C80" s="74"/>
      <c r="D80" s="74"/>
      <c r="E80" s="75">
        <v>4572</v>
      </c>
      <c r="F80" s="76"/>
      <c r="G80" s="76"/>
      <c r="H80" s="23">
        <v>893</v>
      </c>
      <c r="J80" s="12"/>
      <c r="K80" s="13">
        <f>E77</f>
        <v>682</v>
      </c>
      <c r="L80" s="14">
        <f>H77</f>
        <v>246</v>
      </c>
      <c r="M80" s="10"/>
      <c r="N80" s="10"/>
      <c r="O80" s="10"/>
      <c r="P80" s="10"/>
      <c r="Q80" s="12"/>
      <c r="R80" s="13">
        <f>E92</f>
        <v>2400</v>
      </c>
      <c r="S80" s="14">
        <f>H92</f>
        <v>414</v>
      </c>
      <c r="T80" s="10"/>
      <c r="U80" s="10"/>
      <c r="V80" s="10"/>
    </row>
    <row r="81" spans="2:22" ht="15.75">
      <c r="B81" s="74" t="s">
        <v>11</v>
      </c>
      <c r="C81" s="74"/>
      <c r="D81" s="74"/>
      <c r="E81" s="75">
        <v>625</v>
      </c>
      <c r="F81" s="76"/>
      <c r="G81" s="76"/>
      <c r="H81" s="23">
        <v>283</v>
      </c>
      <c r="J81" s="11" t="s">
        <v>95</v>
      </c>
      <c r="K81" s="11" t="s">
        <v>96</v>
      </c>
      <c r="L81" s="11" t="s">
        <v>97</v>
      </c>
      <c r="M81" s="10"/>
      <c r="N81" s="10"/>
      <c r="O81" s="10"/>
      <c r="P81" s="10"/>
      <c r="Q81" s="11" t="s">
        <v>95</v>
      </c>
      <c r="R81" s="11" t="s">
        <v>96</v>
      </c>
      <c r="S81" s="11" t="s">
        <v>97</v>
      </c>
      <c r="T81" s="10"/>
      <c r="U81" s="10"/>
      <c r="V81" s="10"/>
    </row>
    <row r="82" spans="2:22" ht="15.75">
      <c r="B82" s="74" t="s">
        <v>12</v>
      </c>
      <c r="C82" s="74"/>
      <c r="D82" s="74"/>
      <c r="E82" s="75">
        <v>5156</v>
      </c>
      <c r="F82" s="76"/>
      <c r="G82" s="76"/>
      <c r="H82" s="23">
        <v>819</v>
      </c>
      <c r="J82" s="12"/>
      <c r="K82" s="13">
        <f>E78</f>
        <v>1850</v>
      </c>
      <c r="L82" s="14">
        <f>H78</f>
        <v>539</v>
      </c>
      <c r="M82" s="10"/>
      <c r="N82" s="10"/>
      <c r="O82" s="10"/>
      <c r="P82" s="10"/>
      <c r="Q82" s="12"/>
      <c r="R82" s="13">
        <f>E93</f>
        <v>5276</v>
      </c>
      <c r="S82" s="14">
        <f>H93</f>
        <v>745</v>
      </c>
      <c r="T82" s="10"/>
      <c r="U82" s="10"/>
      <c r="V82" s="10"/>
    </row>
    <row r="83" spans="2:22" ht="15.75">
      <c r="B83" s="74" t="s">
        <v>13</v>
      </c>
      <c r="C83" s="74"/>
      <c r="D83" s="74"/>
      <c r="E83" s="75">
        <v>1371</v>
      </c>
      <c r="F83" s="76"/>
      <c r="G83" s="76"/>
      <c r="H83" s="23">
        <v>364</v>
      </c>
      <c r="J83" s="11" t="s">
        <v>98</v>
      </c>
      <c r="K83" s="11" t="s">
        <v>99</v>
      </c>
      <c r="L83" s="11" t="s">
        <v>100</v>
      </c>
      <c r="M83" s="10"/>
      <c r="N83" s="10"/>
      <c r="O83" s="10"/>
      <c r="P83" s="10"/>
      <c r="Q83" s="11" t="s">
        <v>98</v>
      </c>
      <c r="R83" s="11" t="s">
        <v>99</v>
      </c>
      <c r="S83" s="11" t="s">
        <v>100</v>
      </c>
      <c r="T83" s="10"/>
      <c r="U83" s="10"/>
      <c r="V83" s="10"/>
    </row>
    <row r="84" spans="2:22" ht="15.75">
      <c r="B84" s="74" t="s">
        <v>14</v>
      </c>
      <c r="C84" s="74"/>
      <c r="D84" s="74"/>
      <c r="E84" s="76">
        <v>638</v>
      </c>
      <c r="F84" s="76"/>
      <c r="G84" s="76"/>
      <c r="H84" s="23">
        <v>286</v>
      </c>
      <c r="J84" s="12"/>
      <c r="K84" s="13">
        <f>E80</f>
        <v>4572</v>
      </c>
      <c r="L84" s="14">
        <f>H80</f>
        <v>893</v>
      </c>
      <c r="M84" s="10"/>
      <c r="N84" s="10"/>
      <c r="O84" s="10"/>
      <c r="P84" s="10"/>
      <c r="Q84" s="12"/>
      <c r="R84" s="13">
        <f>E95</f>
        <v>11769</v>
      </c>
      <c r="S84" s="14">
        <f>H95</f>
        <v>891</v>
      </c>
      <c r="T84" s="10"/>
      <c r="U84" s="10"/>
      <c r="V84" s="10"/>
    </row>
    <row r="85" spans="2:22" ht="15.75">
      <c r="B85" s="74" t="s">
        <v>15</v>
      </c>
      <c r="C85" s="74"/>
      <c r="D85" s="74"/>
      <c r="E85" s="75">
        <v>893</v>
      </c>
      <c r="F85" s="76"/>
      <c r="G85" s="76"/>
      <c r="H85" s="23">
        <v>333</v>
      </c>
      <c r="J85" s="11" t="s">
        <v>101</v>
      </c>
      <c r="K85" s="11" t="s">
        <v>102</v>
      </c>
      <c r="L85" s="11" t="s">
        <v>103</v>
      </c>
      <c r="M85" s="10"/>
      <c r="N85" s="10"/>
      <c r="O85" s="10"/>
      <c r="P85" s="10"/>
      <c r="Q85" s="11" t="s">
        <v>101</v>
      </c>
      <c r="R85" s="11" t="s">
        <v>102</v>
      </c>
      <c r="S85" s="11" t="s">
        <v>103</v>
      </c>
      <c r="T85" s="10"/>
      <c r="U85" s="10"/>
      <c r="V85" s="10"/>
    </row>
    <row r="86" spans="2:22" ht="15.75">
      <c r="B86" s="74" t="s">
        <v>53</v>
      </c>
      <c r="C86" s="74"/>
      <c r="D86" s="74"/>
      <c r="E86" s="75">
        <v>350873</v>
      </c>
      <c r="F86" s="76"/>
      <c r="G86" s="76"/>
      <c r="H86" s="24">
        <v>5239</v>
      </c>
      <c r="J86" s="12"/>
      <c r="K86" s="13">
        <f>E81</f>
        <v>625</v>
      </c>
      <c r="L86" s="14">
        <f>H81</f>
        <v>283</v>
      </c>
      <c r="M86" s="10"/>
      <c r="N86" s="10"/>
      <c r="O86" s="10"/>
      <c r="P86" s="10"/>
      <c r="Q86" s="12"/>
      <c r="R86" s="13">
        <f>E96</f>
        <v>1775</v>
      </c>
      <c r="S86" s="14">
        <f>H96</f>
        <v>475</v>
      </c>
      <c r="T86" s="10"/>
      <c r="U86" s="10"/>
      <c r="V86" s="10"/>
    </row>
    <row r="87" spans="2:22" ht="15.75">
      <c r="B87" s="74" t="s">
        <v>10</v>
      </c>
      <c r="C87" s="74"/>
      <c r="D87" s="74"/>
      <c r="E87" s="75">
        <v>184253</v>
      </c>
      <c r="F87" s="76"/>
      <c r="G87" s="76"/>
      <c r="H87" s="24">
        <v>2477</v>
      </c>
      <c r="J87" s="11" t="s">
        <v>104</v>
      </c>
      <c r="K87" s="11" t="s">
        <v>105</v>
      </c>
      <c r="L87" s="11" t="s">
        <v>106</v>
      </c>
      <c r="M87" s="10"/>
      <c r="N87" s="10"/>
      <c r="O87" s="10"/>
      <c r="P87" s="10"/>
      <c r="Q87" s="11" t="s">
        <v>104</v>
      </c>
      <c r="R87" s="11" t="s">
        <v>105</v>
      </c>
      <c r="S87" s="11" t="s">
        <v>106</v>
      </c>
      <c r="T87" s="10"/>
      <c r="U87" s="10"/>
      <c r="V87" s="10"/>
    </row>
    <row r="88" spans="2:22" ht="15.75">
      <c r="B88" s="74" t="s">
        <v>8</v>
      </c>
      <c r="C88" s="74"/>
      <c r="D88" s="74"/>
      <c r="E88" s="75">
        <v>13675</v>
      </c>
      <c r="F88" s="76"/>
      <c r="G88" s="76"/>
      <c r="H88" s="23">
        <v>707</v>
      </c>
      <c r="J88" s="12"/>
      <c r="K88" s="13">
        <f>E82</f>
        <v>5156</v>
      </c>
      <c r="L88" s="14">
        <f>H82</f>
        <v>819</v>
      </c>
      <c r="M88" s="10"/>
      <c r="N88" s="10"/>
      <c r="O88" s="10"/>
      <c r="P88" s="10"/>
      <c r="Q88" s="12"/>
      <c r="R88" s="13">
        <f>E97</f>
        <v>16105</v>
      </c>
      <c r="S88" s="14">
        <f>H97</f>
        <v>1150</v>
      </c>
      <c r="T88" s="10"/>
      <c r="U88" s="10"/>
      <c r="V88" s="10"/>
    </row>
    <row r="89" spans="2:22" ht="15.75">
      <c r="B89" s="74" t="s">
        <v>11</v>
      </c>
      <c r="C89" s="74"/>
      <c r="D89" s="74"/>
      <c r="E89" s="75">
        <v>2756</v>
      </c>
      <c r="F89" s="76"/>
      <c r="G89" s="76"/>
      <c r="H89" s="23">
        <v>618</v>
      </c>
      <c r="J89" s="11" t="s">
        <v>107</v>
      </c>
      <c r="K89" s="11" t="s">
        <v>108</v>
      </c>
      <c r="L89" s="11" t="s">
        <v>109</v>
      </c>
      <c r="M89" s="10"/>
      <c r="N89" s="10"/>
      <c r="O89" s="10"/>
      <c r="P89" s="10"/>
      <c r="Q89" s="11" t="s">
        <v>107</v>
      </c>
      <c r="R89" s="11" t="s">
        <v>108</v>
      </c>
      <c r="S89" s="11" t="s">
        <v>109</v>
      </c>
      <c r="T89" s="10"/>
      <c r="U89" s="10"/>
      <c r="V89" s="10"/>
    </row>
    <row r="90" spans="2:22" ht="15.75">
      <c r="B90" s="74" t="s">
        <v>12</v>
      </c>
      <c r="C90" s="74"/>
      <c r="D90" s="74"/>
      <c r="E90" s="75">
        <v>16668</v>
      </c>
      <c r="F90" s="76"/>
      <c r="G90" s="76"/>
      <c r="H90" s="23">
        <v>1283</v>
      </c>
      <c r="J90" s="12"/>
      <c r="K90" s="13">
        <f>E83</f>
        <v>1371</v>
      </c>
      <c r="L90" s="14">
        <f>H83</f>
        <v>364</v>
      </c>
      <c r="M90" s="10"/>
      <c r="N90" s="10"/>
      <c r="O90" s="10"/>
      <c r="Q90" s="12"/>
      <c r="R90" s="13">
        <f>E98</f>
        <v>8653</v>
      </c>
      <c r="S90" s="14">
        <f>H98</f>
        <v>1137</v>
      </c>
      <c r="T90" s="10"/>
      <c r="U90" s="10"/>
      <c r="V90" s="10"/>
    </row>
    <row r="91" spans="2:22" ht="15.75">
      <c r="B91" s="74" t="s">
        <v>13</v>
      </c>
      <c r="C91" s="74"/>
      <c r="D91" s="74"/>
      <c r="E91" s="75">
        <v>8031</v>
      </c>
      <c r="F91" s="76"/>
      <c r="G91" s="76"/>
      <c r="H91" s="23">
        <v>803</v>
      </c>
      <c r="J91" s="11" t="s">
        <v>104</v>
      </c>
      <c r="K91" s="11" t="s">
        <v>110</v>
      </c>
      <c r="L91" s="11" t="s">
        <v>111</v>
      </c>
      <c r="Q91" s="11" t="s">
        <v>104</v>
      </c>
      <c r="R91" s="11" t="s">
        <v>110</v>
      </c>
      <c r="S91" s="11" t="s">
        <v>111</v>
      </c>
    </row>
    <row r="92" spans="2:22" ht="15.75">
      <c r="B92" s="74" t="s">
        <v>14</v>
      </c>
      <c r="C92" s="74"/>
      <c r="D92" s="74"/>
      <c r="E92" s="75">
        <v>2400</v>
      </c>
      <c r="F92" s="76"/>
      <c r="G92" s="76"/>
      <c r="H92" s="23">
        <v>414</v>
      </c>
      <c r="J92" s="12"/>
      <c r="K92" s="13">
        <f>E84</f>
        <v>638</v>
      </c>
      <c r="L92" s="14">
        <f>H84</f>
        <v>286</v>
      </c>
      <c r="Q92" s="12"/>
      <c r="R92" s="13">
        <f>E99</f>
        <v>2987</v>
      </c>
      <c r="S92" s="14">
        <f>H99</f>
        <v>499</v>
      </c>
    </row>
    <row r="93" spans="2:22" ht="15.75">
      <c r="B93" s="74" t="s">
        <v>15</v>
      </c>
      <c r="C93" s="74"/>
      <c r="D93" s="74"/>
      <c r="E93" s="75">
        <v>5276</v>
      </c>
      <c r="F93" s="76"/>
      <c r="G93" s="76"/>
      <c r="H93" s="23">
        <v>745</v>
      </c>
      <c r="J93" s="11" t="s">
        <v>107</v>
      </c>
      <c r="K93" s="11" t="s">
        <v>112</v>
      </c>
      <c r="L93" s="11" t="s">
        <v>113</v>
      </c>
      <c r="Q93" s="11" t="s">
        <v>107</v>
      </c>
      <c r="R93" s="11" t="s">
        <v>112</v>
      </c>
      <c r="S93" s="11" t="s">
        <v>113</v>
      </c>
    </row>
    <row r="94" spans="2:22" ht="15.75">
      <c r="B94" s="74" t="s">
        <v>16</v>
      </c>
      <c r="C94" s="74"/>
      <c r="D94" s="74"/>
      <c r="E94" s="75">
        <v>166620</v>
      </c>
      <c r="F94" s="76"/>
      <c r="G94" s="76"/>
      <c r="H94" s="24">
        <v>3203</v>
      </c>
      <c r="J94" s="12"/>
      <c r="K94" s="13">
        <f>E85</f>
        <v>893</v>
      </c>
      <c r="L94" s="14">
        <f>H85</f>
        <v>333</v>
      </c>
      <c r="Q94" s="12"/>
      <c r="R94" s="13">
        <f>E100</f>
        <v>5376</v>
      </c>
      <c r="S94" s="14">
        <f>H100</f>
        <v>459</v>
      </c>
    </row>
    <row r="95" spans="2:22">
      <c r="B95" s="74" t="s">
        <v>8</v>
      </c>
      <c r="C95" s="74"/>
      <c r="D95" s="74"/>
      <c r="E95" s="75">
        <v>11769</v>
      </c>
      <c r="F95" s="76"/>
      <c r="G95" s="76"/>
      <c r="H95" s="23">
        <v>891</v>
      </c>
    </row>
    <row r="96" spans="2:22">
      <c r="B96" s="74" t="s">
        <v>11</v>
      </c>
      <c r="C96" s="74"/>
      <c r="D96" s="74"/>
      <c r="E96" s="75">
        <v>1775</v>
      </c>
      <c r="F96" s="76"/>
      <c r="G96" s="76"/>
      <c r="H96" s="23">
        <v>475</v>
      </c>
      <c r="M96" t="s">
        <v>117</v>
      </c>
      <c r="N96" t="s">
        <v>6</v>
      </c>
      <c r="O96" t="s">
        <v>118</v>
      </c>
      <c r="P96" t="s">
        <v>6</v>
      </c>
    </row>
    <row r="97" spans="1:22">
      <c r="B97" s="74" t="s">
        <v>12</v>
      </c>
      <c r="C97" s="74"/>
      <c r="D97" s="74"/>
      <c r="E97" s="75">
        <v>16105</v>
      </c>
      <c r="F97" s="76"/>
      <c r="G97" s="76"/>
      <c r="H97" s="23">
        <v>1150</v>
      </c>
      <c r="M97" s="40">
        <f>U72</f>
        <v>95471</v>
      </c>
      <c r="N97">
        <f>V72</f>
        <v>2827.2865082973108</v>
      </c>
      <c r="O97">
        <f>N72</f>
        <v>27330</v>
      </c>
      <c r="P97">
        <f>O72</f>
        <v>1969.5545181588652</v>
      </c>
    </row>
    <row r="98" spans="1:22">
      <c r="B98" s="74" t="s">
        <v>13</v>
      </c>
      <c r="C98" s="74"/>
      <c r="D98" s="74"/>
      <c r="E98" s="75">
        <v>8653</v>
      </c>
      <c r="F98" s="76"/>
      <c r="G98" s="76"/>
      <c r="H98" s="23">
        <v>1137</v>
      </c>
    </row>
    <row r="99" spans="1:22">
      <c r="B99" s="74" t="s">
        <v>14</v>
      </c>
      <c r="C99" s="74"/>
      <c r="D99" s="74"/>
      <c r="E99" s="75">
        <v>2987</v>
      </c>
      <c r="F99" s="76"/>
      <c r="G99" s="76"/>
      <c r="H99" s="23">
        <v>499</v>
      </c>
    </row>
    <row r="100" spans="1:22">
      <c r="B100" s="74" t="s">
        <v>15</v>
      </c>
      <c r="C100" s="74"/>
      <c r="D100" s="74"/>
      <c r="E100" s="75">
        <v>5376</v>
      </c>
      <c r="F100" s="76"/>
      <c r="G100" s="76"/>
      <c r="H100" s="23">
        <v>459</v>
      </c>
    </row>
    <row r="103" spans="1:22">
      <c r="A103" s="2">
        <v>2020</v>
      </c>
      <c r="B103" s="74" t="s">
        <v>7</v>
      </c>
      <c r="C103" s="74"/>
      <c r="D103" s="74"/>
      <c r="E103" s="75">
        <v>413699</v>
      </c>
      <c r="F103" s="76"/>
      <c r="G103" s="76"/>
      <c r="H103" s="23">
        <v>714</v>
      </c>
      <c r="J103" s="77" t="s">
        <v>54</v>
      </c>
      <c r="K103" s="78"/>
      <c r="L103" s="78"/>
      <c r="M103" s="78"/>
      <c r="N103" s="78"/>
      <c r="O103" s="78"/>
      <c r="P103" s="25"/>
      <c r="Q103" s="77" t="s">
        <v>55</v>
      </c>
      <c r="R103" s="77"/>
      <c r="S103" s="77"/>
      <c r="T103" s="77"/>
      <c r="U103" s="77"/>
      <c r="V103" s="77"/>
    </row>
    <row r="104" spans="1:22" ht="15.6" customHeight="1">
      <c r="B104" s="74" t="s">
        <v>9</v>
      </c>
      <c r="C104" s="74"/>
      <c r="D104" s="74"/>
      <c r="E104" s="75">
        <v>65377</v>
      </c>
      <c r="F104" s="76"/>
      <c r="G104" s="76"/>
      <c r="H104" s="24">
        <v>4091</v>
      </c>
      <c r="J104" s="11" t="s">
        <v>78</v>
      </c>
      <c r="K104" s="11" t="s">
        <v>79</v>
      </c>
      <c r="L104" s="11" t="s">
        <v>80</v>
      </c>
      <c r="M104" s="10"/>
      <c r="N104" s="10" t="s">
        <v>81</v>
      </c>
      <c r="O104" s="11" t="s">
        <v>82</v>
      </c>
      <c r="P104" s="16"/>
      <c r="Q104" s="11" t="s">
        <v>78</v>
      </c>
      <c r="R104" s="11" t="s">
        <v>79</v>
      </c>
      <c r="S104" s="11" t="s">
        <v>80</v>
      </c>
      <c r="T104" s="10"/>
      <c r="U104" s="10" t="s">
        <v>81</v>
      </c>
      <c r="V104" s="11" t="s">
        <v>82</v>
      </c>
    </row>
    <row r="105" spans="1:22" ht="15.75">
      <c r="B105" s="74" t="s">
        <v>10</v>
      </c>
      <c r="C105" s="74"/>
      <c r="D105" s="74"/>
      <c r="E105" s="75">
        <v>29388</v>
      </c>
      <c r="F105" s="76"/>
      <c r="G105" s="76"/>
      <c r="H105" s="24">
        <v>2040</v>
      </c>
      <c r="J105" s="12"/>
      <c r="K105" s="13">
        <f>E106</f>
        <v>3782</v>
      </c>
      <c r="L105" s="14">
        <f>H106</f>
        <v>644</v>
      </c>
      <c r="M105" s="15"/>
      <c r="N105" s="16">
        <f>K105+K107+K109+K111+K113+K115+K117+K119+K121+K123+K125+K127</f>
        <v>26755</v>
      </c>
      <c r="O105" s="16">
        <f>SQRT(((L105)^2)+((L107)^2)+((L109)^2)+((L111)^2)+((L113)^2)+((L115)^2)+((L117)^2)+((L119)^2)+((L121)^2)+((L123)^2)+((L125)^2)+((L127)^2))</f>
        <v>1794.7211482567425</v>
      </c>
      <c r="P105" s="10"/>
      <c r="Q105" s="12"/>
      <c r="R105" s="13">
        <f>E121</f>
        <v>14010</v>
      </c>
      <c r="S105" s="14">
        <f>H121</f>
        <v>641</v>
      </c>
      <c r="T105" s="15"/>
      <c r="U105" s="16">
        <f>R105+R107+R109+R111+R113+R115+R117+R119+R121+R123+R125+R127</f>
        <v>96230</v>
      </c>
      <c r="V105" s="16">
        <f>SQRT(((S105)^2)+((S107)^2)+((S109)^2)+((S111)^2)+((S113)^2)+((S115)^2)+((S117)^2)+((S119)^2)+((S121)^2)+((S123)^2)+((S125)^2)+((S127)^2))</f>
        <v>2566.0567024132574</v>
      </c>
    </row>
    <row r="106" spans="1:22" ht="15.6" customHeight="1">
      <c r="B106" s="74" t="s">
        <v>8</v>
      </c>
      <c r="C106" s="74"/>
      <c r="D106" s="74"/>
      <c r="E106" s="75">
        <v>3782</v>
      </c>
      <c r="F106" s="76"/>
      <c r="G106" s="76"/>
      <c r="H106" s="23">
        <v>644</v>
      </c>
      <c r="J106" s="11" t="s">
        <v>83</v>
      </c>
      <c r="K106" s="11" t="s">
        <v>84</v>
      </c>
      <c r="L106" s="11" t="s">
        <v>85</v>
      </c>
      <c r="M106" s="10"/>
      <c r="N106" s="10"/>
      <c r="O106" s="10"/>
      <c r="P106" s="10"/>
      <c r="Q106" s="11" t="s">
        <v>83</v>
      </c>
      <c r="R106" s="11" t="s">
        <v>84</v>
      </c>
      <c r="S106" s="11" t="s">
        <v>85</v>
      </c>
      <c r="T106" s="10"/>
      <c r="U106" s="10"/>
      <c r="V106" s="10"/>
    </row>
    <row r="107" spans="1:22" ht="15.6" customHeight="1">
      <c r="B107" s="74" t="s">
        <v>11</v>
      </c>
      <c r="C107" s="74"/>
      <c r="D107" s="74"/>
      <c r="E107" s="75">
        <v>862</v>
      </c>
      <c r="F107" s="76"/>
      <c r="G107" s="76"/>
      <c r="H107" s="23">
        <v>326</v>
      </c>
      <c r="J107" s="12"/>
      <c r="K107" s="13">
        <f>E107</f>
        <v>862</v>
      </c>
      <c r="L107" s="14">
        <f>H107</f>
        <v>326</v>
      </c>
      <c r="M107" s="10"/>
      <c r="N107" s="10"/>
      <c r="O107" s="10"/>
      <c r="P107" s="10"/>
      <c r="Q107" s="12"/>
      <c r="R107" s="13">
        <f>E122</f>
        <v>2778</v>
      </c>
      <c r="S107" s="14">
        <f>H122</f>
        <v>574</v>
      </c>
      <c r="T107" s="10"/>
      <c r="U107" s="10"/>
      <c r="V107" s="10"/>
    </row>
    <row r="108" spans="1:22" ht="15.6" customHeight="1">
      <c r="B108" s="74" t="s">
        <v>12</v>
      </c>
      <c r="C108" s="74"/>
      <c r="D108" s="74"/>
      <c r="E108" s="75">
        <v>4357</v>
      </c>
      <c r="F108" s="76"/>
      <c r="G108" s="76"/>
      <c r="H108" s="23">
        <v>645</v>
      </c>
      <c r="J108" s="11" t="s">
        <v>86</v>
      </c>
      <c r="K108" s="11" t="s">
        <v>87</v>
      </c>
      <c r="L108" s="11" t="s">
        <v>88</v>
      </c>
      <c r="M108" s="10"/>
      <c r="N108" s="10"/>
      <c r="O108" s="10"/>
      <c r="P108" s="10"/>
      <c r="Q108" s="11" t="s">
        <v>86</v>
      </c>
      <c r="R108" s="11" t="s">
        <v>87</v>
      </c>
      <c r="S108" s="11" t="s">
        <v>88</v>
      </c>
      <c r="T108" s="10"/>
      <c r="U108" s="10"/>
      <c r="V108" s="10"/>
    </row>
    <row r="109" spans="1:22" ht="15.6" customHeight="1">
      <c r="B109" s="74" t="s">
        <v>13</v>
      </c>
      <c r="C109" s="74"/>
      <c r="D109" s="74"/>
      <c r="E109" s="75">
        <v>2317</v>
      </c>
      <c r="F109" s="76"/>
      <c r="G109" s="76"/>
      <c r="H109" s="23">
        <v>604</v>
      </c>
      <c r="J109" s="12"/>
      <c r="K109" s="13">
        <f>E108</f>
        <v>4357</v>
      </c>
      <c r="L109" s="14">
        <f>H108</f>
        <v>645</v>
      </c>
      <c r="M109" s="10"/>
      <c r="N109" s="10"/>
      <c r="O109" s="10"/>
      <c r="P109" s="10"/>
      <c r="Q109" s="12"/>
      <c r="R109" s="13">
        <f>E123</f>
        <v>17563</v>
      </c>
      <c r="S109" s="14">
        <f>H123</f>
        <v>1004</v>
      </c>
      <c r="T109" s="10"/>
      <c r="U109" s="10"/>
      <c r="V109" s="10"/>
    </row>
    <row r="110" spans="1:22" ht="15.6" customHeight="1">
      <c r="B110" s="74" t="s">
        <v>14</v>
      </c>
      <c r="C110" s="74"/>
      <c r="D110" s="74"/>
      <c r="E110" s="76">
        <v>690</v>
      </c>
      <c r="F110" s="76"/>
      <c r="G110" s="76"/>
      <c r="H110" s="23">
        <v>238</v>
      </c>
      <c r="J110" s="11" t="s">
        <v>89</v>
      </c>
      <c r="K110" s="11" t="s">
        <v>90</v>
      </c>
      <c r="L110" s="11" t="s">
        <v>91</v>
      </c>
      <c r="M110" s="10"/>
      <c r="N110" s="10"/>
      <c r="O110" s="10"/>
      <c r="P110" s="10"/>
      <c r="Q110" s="11" t="s">
        <v>89</v>
      </c>
      <c r="R110" s="11" t="s">
        <v>90</v>
      </c>
      <c r="S110" s="11" t="s">
        <v>91</v>
      </c>
      <c r="T110" s="10"/>
      <c r="U110" s="10"/>
      <c r="V110" s="10"/>
    </row>
    <row r="111" spans="1:22" ht="15.6" customHeight="1">
      <c r="B111" s="74" t="s">
        <v>15</v>
      </c>
      <c r="C111" s="74"/>
      <c r="D111" s="74"/>
      <c r="E111" s="75">
        <v>1559</v>
      </c>
      <c r="F111" s="76"/>
      <c r="G111" s="76"/>
      <c r="H111" s="23">
        <v>404</v>
      </c>
      <c r="J111" s="12"/>
      <c r="K111" s="13">
        <f>E109</f>
        <v>2317</v>
      </c>
      <c r="L111" s="14">
        <f>H109</f>
        <v>604</v>
      </c>
      <c r="M111" s="10"/>
      <c r="N111" s="10"/>
      <c r="O111" s="10"/>
      <c r="P111" s="10"/>
      <c r="Q111" s="12"/>
      <c r="R111" s="13">
        <f>E124</f>
        <v>7338</v>
      </c>
      <c r="S111" s="14">
        <f>H124</f>
        <v>823</v>
      </c>
      <c r="T111" s="10"/>
      <c r="U111" s="10"/>
      <c r="V111" s="10"/>
    </row>
    <row r="112" spans="1:22" ht="15.75">
      <c r="B112" s="74" t="s">
        <v>16</v>
      </c>
      <c r="C112" s="74"/>
      <c r="D112" s="74"/>
      <c r="E112" s="75">
        <v>35989</v>
      </c>
      <c r="F112" s="76"/>
      <c r="G112" s="76"/>
      <c r="H112" s="24">
        <v>2536</v>
      </c>
      <c r="J112" s="11" t="s">
        <v>92</v>
      </c>
      <c r="K112" s="11" t="s">
        <v>93</v>
      </c>
      <c r="L112" s="11" t="s">
        <v>94</v>
      </c>
      <c r="M112" s="10"/>
      <c r="N112" s="10"/>
      <c r="O112" s="10"/>
      <c r="P112" s="10"/>
      <c r="Q112" s="11" t="s">
        <v>92</v>
      </c>
      <c r="R112" s="11" t="s">
        <v>93</v>
      </c>
      <c r="S112" s="11" t="s">
        <v>94</v>
      </c>
      <c r="T112" s="10"/>
      <c r="U112" s="10"/>
      <c r="V112" s="10"/>
    </row>
    <row r="113" spans="2:22" ht="15.6" customHeight="1">
      <c r="B113" s="74" t="s">
        <v>8</v>
      </c>
      <c r="C113" s="74"/>
      <c r="D113" s="74"/>
      <c r="E113" s="75">
        <v>4529</v>
      </c>
      <c r="F113" s="76"/>
      <c r="G113" s="76"/>
      <c r="H113" s="23">
        <v>807</v>
      </c>
      <c r="J113" s="12"/>
      <c r="K113" s="13">
        <f>E110</f>
        <v>690</v>
      </c>
      <c r="L113" s="14">
        <f>H110</f>
        <v>238</v>
      </c>
      <c r="M113" s="10"/>
      <c r="N113" s="10"/>
      <c r="O113" s="10"/>
      <c r="P113" s="10"/>
      <c r="Q113" s="12"/>
      <c r="R113" s="13">
        <f>E125</f>
        <v>1992</v>
      </c>
      <c r="S113" s="14">
        <f>H125</f>
        <v>458</v>
      </c>
      <c r="T113" s="10"/>
      <c r="U113" s="10"/>
      <c r="V113" s="10"/>
    </row>
    <row r="114" spans="2:22" ht="15.6" customHeight="1">
      <c r="B114" s="74" t="s">
        <v>11</v>
      </c>
      <c r="C114" s="74"/>
      <c r="D114" s="74"/>
      <c r="E114" s="75">
        <v>772</v>
      </c>
      <c r="F114" s="76"/>
      <c r="G114" s="76"/>
      <c r="H114" s="23">
        <v>285</v>
      </c>
      <c r="J114" s="11" t="s">
        <v>95</v>
      </c>
      <c r="K114" s="11" t="s">
        <v>96</v>
      </c>
      <c r="L114" s="11" t="s">
        <v>97</v>
      </c>
      <c r="M114" s="10"/>
      <c r="N114" s="10"/>
      <c r="O114" s="10"/>
      <c r="P114" s="10"/>
      <c r="Q114" s="11" t="s">
        <v>95</v>
      </c>
      <c r="R114" s="11" t="s">
        <v>96</v>
      </c>
      <c r="S114" s="11" t="s">
        <v>97</v>
      </c>
      <c r="T114" s="10"/>
      <c r="U114" s="10"/>
      <c r="V114" s="10"/>
    </row>
    <row r="115" spans="2:22" ht="15.6" customHeight="1">
      <c r="B115" s="74" t="s">
        <v>12</v>
      </c>
      <c r="C115" s="74"/>
      <c r="D115" s="74"/>
      <c r="E115" s="75">
        <v>4895</v>
      </c>
      <c r="F115" s="76"/>
      <c r="G115" s="76"/>
      <c r="H115" s="23">
        <v>844</v>
      </c>
      <c r="J115" s="12"/>
      <c r="K115" s="13">
        <f>E111</f>
        <v>1559</v>
      </c>
      <c r="L115" s="14">
        <f>H111</f>
        <v>404</v>
      </c>
      <c r="M115" s="10"/>
      <c r="N115" s="10"/>
      <c r="O115" s="10"/>
      <c r="P115" s="10"/>
      <c r="Q115" s="12"/>
      <c r="R115" s="13">
        <f>E126</f>
        <v>5622</v>
      </c>
      <c r="S115" s="14">
        <f>H126</f>
        <v>656</v>
      </c>
      <c r="T115" s="10"/>
      <c r="U115" s="10"/>
      <c r="V115" s="10"/>
    </row>
    <row r="116" spans="2:22" ht="15.6" customHeight="1">
      <c r="B116" s="74" t="s">
        <v>13</v>
      </c>
      <c r="C116" s="74"/>
      <c r="D116" s="74"/>
      <c r="E116" s="75">
        <v>1479</v>
      </c>
      <c r="F116" s="76"/>
      <c r="G116" s="76"/>
      <c r="H116" s="23">
        <v>369</v>
      </c>
      <c r="J116" s="11" t="s">
        <v>98</v>
      </c>
      <c r="K116" s="11" t="s">
        <v>99</v>
      </c>
      <c r="L116" s="11" t="s">
        <v>100</v>
      </c>
      <c r="M116" s="10"/>
      <c r="N116" s="10"/>
      <c r="O116" s="10"/>
      <c r="P116" s="10"/>
      <c r="Q116" s="11" t="s">
        <v>98</v>
      </c>
      <c r="R116" s="11" t="s">
        <v>99</v>
      </c>
      <c r="S116" s="11" t="s">
        <v>100</v>
      </c>
      <c r="T116" s="10"/>
      <c r="U116" s="10"/>
      <c r="V116" s="10"/>
    </row>
    <row r="117" spans="2:22" ht="15.6" customHeight="1">
      <c r="B117" s="74" t="s">
        <v>14</v>
      </c>
      <c r="C117" s="74"/>
      <c r="D117" s="74"/>
      <c r="E117" s="76">
        <v>617</v>
      </c>
      <c r="F117" s="76"/>
      <c r="G117" s="76"/>
      <c r="H117" s="23">
        <v>232</v>
      </c>
      <c r="J117" s="12"/>
      <c r="K117" s="13">
        <f>E113</f>
        <v>4529</v>
      </c>
      <c r="L117" s="14">
        <f>H113</f>
        <v>807</v>
      </c>
      <c r="M117" s="10"/>
      <c r="N117" s="10"/>
      <c r="O117" s="10"/>
      <c r="P117" s="10"/>
      <c r="Q117" s="12"/>
      <c r="R117" s="13">
        <f>E128</f>
        <v>12247</v>
      </c>
      <c r="S117" s="14">
        <f>H128</f>
        <v>808</v>
      </c>
      <c r="T117" s="10"/>
      <c r="U117" s="10"/>
      <c r="V117" s="10"/>
    </row>
    <row r="118" spans="2:22" ht="15.6" customHeight="1">
      <c r="B118" s="74" t="s">
        <v>15</v>
      </c>
      <c r="C118" s="74"/>
      <c r="D118" s="74"/>
      <c r="E118" s="75">
        <v>896</v>
      </c>
      <c r="F118" s="76"/>
      <c r="G118" s="76"/>
      <c r="H118" s="23">
        <v>254</v>
      </c>
      <c r="J118" s="11" t="s">
        <v>101</v>
      </c>
      <c r="K118" s="11" t="s">
        <v>102</v>
      </c>
      <c r="L118" s="11" t="s">
        <v>103</v>
      </c>
      <c r="M118" s="10"/>
      <c r="N118" s="10"/>
      <c r="O118" s="10"/>
      <c r="P118" s="10"/>
      <c r="Q118" s="11" t="s">
        <v>101</v>
      </c>
      <c r="R118" s="11" t="s">
        <v>102</v>
      </c>
      <c r="S118" s="11" t="s">
        <v>103</v>
      </c>
      <c r="T118" s="10"/>
      <c r="U118" s="10"/>
      <c r="V118" s="10"/>
    </row>
    <row r="119" spans="2:22" ht="15.6" customHeight="1">
      <c r="B119" s="74" t="s">
        <v>53</v>
      </c>
      <c r="C119" s="74"/>
      <c r="D119" s="74"/>
      <c r="E119" s="75">
        <v>348322</v>
      </c>
      <c r="F119" s="76"/>
      <c r="G119" s="76"/>
      <c r="H119" s="24">
        <v>4257</v>
      </c>
      <c r="J119" s="12"/>
      <c r="K119" s="13">
        <f>E114</f>
        <v>772</v>
      </c>
      <c r="L119" s="14">
        <f>H114</f>
        <v>285</v>
      </c>
      <c r="M119" s="10"/>
      <c r="N119" s="10"/>
      <c r="O119" s="10"/>
      <c r="P119" s="10"/>
      <c r="Q119" s="12"/>
      <c r="R119" s="13">
        <f>E129</f>
        <v>2082</v>
      </c>
      <c r="S119" s="14">
        <f>H129</f>
        <v>452</v>
      </c>
      <c r="T119" s="10"/>
      <c r="U119" s="10"/>
      <c r="V119" s="10"/>
    </row>
    <row r="120" spans="2:22" ht="15.75">
      <c r="B120" s="74" t="s">
        <v>10</v>
      </c>
      <c r="C120" s="74"/>
      <c r="D120" s="74"/>
      <c r="E120" s="75">
        <v>181994</v>
      </c>
      <c r="F120" s="76"/>
      <c r="G120" s="76"/>
      <c r="H120" s="24">
        <v>2141</v>
      </c>
      <c r="J120" s="11" t="s">
        <v>104</v>
      </c>
      <c r="K120" s="11" t="s">
        <v>105</v>
      </c>
      <c r="L120" s="11" t="s">
        <v>106</v>
      </c>
      <c r="M120" s="10"/>
      <c r="N120" s="10"/>
      <c r="O120" s="10"/>
      <c r="P120" s="10"/>
      <c r="Q120" s="11" t="s">
        <v>104</v>
      </c>
      <c r="R120" s="11" t="s">
        <v>105</v>
      </c>
      <c r="S120" s="11" t="s">
        <v>106</v>
      </c>
      <c r="T120" s="10"/>
      <c r="U120" s="10"/>
      <c r="V120" s="10"/>
    </row>
    <row r="121" spans="2:22" ht="15.6" customHeight="1">
      <c r="B121" s="74" t="s">
        <v>8</v>
      </c>
      <c r="C121" s="74"/>
      <c r="D121" s="74"/>
      <c r="E121" s="75">
        <v>14010</v>
      </c>
      <c r="F121" s="76"/>
      <c r="G121" s="76"/>
      <c r="H121" s="23">
        <v>641</v>
      </c>
      <c r="J121" s="12"/>
      <c r="K121" s="13">
        <f>E115</f>
        <v>4895</v>
      </c>
      <c r="L121" s="14">
        <f>H115</f>
        <v>844</v>
      </c>
      <c r="M121" s="10"/>
      <c r="N121" s="10"/>
      <c r="O121" s="10"/>
      <c r="P121" s="10"/>
      <c r="Q121" s="12"/>
      <c r="R121" s="13">
        <f>E130</f>
        <v>15753</v>
      </c>
      <c r="S121" s="14">
        <f>H130</f>
        <v>1030</v>
      </c>
      <c r="T121" s="10"/>
      <c r="U121" s="10"/>
      <c r="V121" s="10"/>
    </row>
    <row r="122" spans="2:22" ht="15.6" customHeight="1">
      <c r="B122" s="74" t="s">
        <v>11</v>
      </c>
      <c r="C122" s="74"/>
      <c r="D122" s="74"/>
      <c r="E122" s="75">
        <v>2778</v>
      </c>
      <c r="F122" s="76"/>
      <c r="G122" s="76"/>
      <c r="H122" s="23">
        <v>574</v>
      </c>
      <c r="J122" s="11" t="s">
        <v>107</v>
      </c>
      <c r="K122" s="11" t="s">
        <v>108</v>
      </c>
      <c r="L122" s="11" t="s">
        <v>109</v>
      </c>
      <c r="M122" s="10"/>
      <c r="N122" s="10"/>
      <c r="O122" s="10"/>
      <c r="P122" s="10"/>
      <c r="Q122" s="11" t="s">
        <v>107</v>
      </c>
      <c r="R122" s="11" t="s">
        <v>108</v>
      </c>
      <c r="S122" s="11" t="s">
        <v>109</v>
      </c>
      <c r="T122" s="10"/>
      <c r="U122" s="10"/>
      <c r="V122" s="10"/>
    </row>
    <row r="123" spans="2:22" ht="15.6" customHeight="1">
      <c r="B123" s="74" t="s">
        <v>12</v>
      </c>
      <c r="C123" s="74"/>
      <c r="D123" s="74"/>
      <c r="E123" s="75">
        <v>17563</v>
      </c>
      <c r="F123" s="76"/>
      <c r="G123" s="76"/>
      <c r="H123" s="23">
        <v>1004</v>
      </c>
      <c r="J123" s="12"/>
      <c r="K123" s="13">
        <f>E116</f>
        <v>1479</v>
      </c>
      <c r="L123" s="14">
        <f>H116</f>
        <v>369</v>
      </c>
      <c r="M123" s="10"/>
      <c r="N123" s="10"/>
      <c r="O123" s="10"/>
      <c r="Q123" s="12"/>
      <c r="R123" s="13">
        <f>E131</f>
        <v>8718</v>
      </c>
      <c r="S123" s="14">
        <f>H131</f>
        <v>1117</v>
      </c>
      <c r="T123" s="10"/>
      <c r="U123" s="10"/>
      <c r="V123" s="10"/>
    </row>
    <row r="124" spans="2:22" ht="15.6" customHeight="1">
      <c r="B124" s="74" t="s">
        <v>13</v>
      </c>
      <c r="C124" s="74"/>
      <c r="D124" s="74"/>
      <c r="E124" s="75">
        <v>7338</v>
      </c>
      <c r="F124" s="76"/>
      <c r="G124" s="76"/>
      <c r="H124" s="23">
        <v>823</v>
      </c>
      <c r="J124" s="11" t="s">
        <v>104</v>
      </c>
      <c r="K124" s="11" t="s">
        <v>110</v>
      </c>
      <c r="L124" s="11" t="s">
        <v>111</v>
      </c>
      <c r="Q124" s="11" t="s">
        <v>104</v>
      </c>
      <c r="R124" s="11" t="s">
        <v>110</v>
      </c>
      <c r="S124" s="11" t="s">
        <v>111</v>
      </c>
    </row>
    <row r="125" spans="2:22" ht="15.6" customHeight="1">
      <c r="B125" s="74" t="s">
        <v>14</v>
      </c>
      <c r="C125" s="74"/>
      <c r="D125" s="74"/>
      <c r="E125" s="75">
        <v>1992</v>
      </c>
      <c r="F125" s="76"/>
      <c r="G125" s="76"/>
      <c r="H125" s="23">
        <v>458</v>
      </c>
      <c r="J125" s="12"/>
      <c r="K125" s="13">
        <f>E117</f>
        <v>617</v>
      </c>
      <c r="L125" s="14">
        <f>H117</f>
        <v>232</v>
      </c>
      <c r="Q125" s="12"/>
      <c r="R125" s="13">
        <f>E132</f>
        <v>2832</v>
      </c>
      <c r="S125" s="14">
        <f>H132</f>
        <v>408</v>
      </c>
    </row>
    <row r="126" spans="2:22" ht="15.6" customHeight="1">
      <c r="B126" s="74" t="s">
        <v>15</v>
      </c>
      <c r="C126" s="74"/>
      <c r="D126" s="74"/>
      <c r="E126" s="75">
        <v>5622</v>
      </c>
      <c r="F126" s="76"/>
      <c r="G126" s="76"/>
      <c r="H126" s="23">
        <v>656</v>
      </c>
      <c r="J126" s="11" t="s">
        <v>107</v>
      </c>
      <c r="K126" s="11" t="s">
        <v>112</v>
      </c>
      <c r="L126" s="11" t="s">
        <v>113</v>
      </c>
      <c r="Q126" s="11" t="s">
        <v>107</v>
      </c>
      <c r="R126" s="11" t="s">
        <v>112</v>
      </c>
      <c r="S126" s="11" t="s">
        <v>113</v>
      </c>
    </row>
    <row r="127" spans="2:22" ht="15.75">
      <c r="B127" s="74" t="s">
        <v>16</v>
      </c>
      <c r="C127" s="74"/>
      <c r="D127" s="74"/>
      <c r="E127" s="75">
        <v>166328</v>
      </c>
      <c r="F127" s="76"/>
      <c r="G127" s="76"/>
      <c r="H127" s="24">
        <v>2617</v>
      </c>
      <c r="J127" s="12"/>
      <c r="K127" s="13">
        <f>E118</f>
        <v>896</v>
      </c>
      <c r="L127" s="14">
        <f>H118</f>
        <v>254</v>
      </c>
      <c r="Q127" s="12"/>
      <c r="R127" s="13">
        <f>E133</f>
        <v>5295</v>
      </c>
      <c r="S127" s="14">
        <f>H133</f>
        <v>432</v>
      </c>
    </row>
    <row r="128" spans="2:22" ht="13.9" customHeight="1">
      <c r="B128" s="74" t="s">
        <v>8</v>
      </c>
      <c r="C128" s="74"/>
      <c r="D128" s="74"/>
      <c r="E128" s="75">
        <v>12247</v>
      </c>
      <c r="F128" s="76"/>
      <c r="G128" s="76"/>
      <c r="H128" s="23">
        <v>808</v>
      </c>
    </row>
    <row r="129" spans="1:22" ht="13.9" customHeight="1">
      <c r="B129" s="74" t="s">
        <v>11</v>
      </c>
      <c r="C129" s="74"/>
      <c r="D129" s="74"/>
      <c r="E129" s="75">
        <v>2082</v>
      </c>
      <c r="F129" s="76"/>
      <c r="G129" s="76"/>
      <c r="H129" s="23">
        <v>452</v>
      </c>
      <c r="M129" t="s">
        <v>117</v>
      </c>
      <c r="N129" t="s">
        <v>6</v>
      </c>
      <c r="O129" t="s">
        <v>118</v>
      </c>
      <c r="P129" t="s">
        <v>6</v>
      </c>
    </row>
    <row r="130" spans="1:22" ht="13.9" customHeight="1">
      <c r="B130" s="74" t="s">
        <v>12</v>
      </c>
      <c r="C130" s="74"/>
      <c r="D130" s="74"/>
      <c r="E130" s="75">
        <v>15753</v>
      </c>
      <c r="F130" s="76"/>
      <c r="G130" s="76"/>
      <c r="H130" s="23">
        <v>1030</v>
      </c>
      <c r="M130">
        <f>U105</f>
        <v>96230</v>
      </c>
      <c r="N130">
        <f>V105</f>
        <v>2566.0567024132574</v>
      </c>
      <c r="O130">
        <f>N105</f>
        <v>26755</v>
      </c>
      <c r="P130">
        <f>O105</f>
        <v>1794.7211482567425</v>
      </c>
    </row>
    <row r="131" spans="1:22" ht="13.9" customHeight="1">
      <c r="B131" s="74" t="s">
        <v>13</v>
      </c>
      <c r="C131" s="74"/>
      <c r="D131" s="74"/>
      <c r="E131" s="75">
        <v>8718</v>
      </c>
      <c r="F131" s="76"/>
      <c r="G131" s="76"/>
      <c r="H131" s="23">
        <v>1117</v>
      </c>
    </row>
    <row r="132" spans="1:22" ht="13.9" customHeight="1">
      <c r="B132" s="74" t="s">
        <v>14</v>
      </c>
      <c r="C132" s="74"/>
      <c r="D132" s="74"/>
      <c r="E132" s="75">
        <v>2832</v>
      </c>
      <c r="F132" s="76"/>
      <c r="G132" s="76"/>
      <c r="H132" s="23">
        <v>408</v>
      </c>
    </row>
    <row r="133" spans="1:22" ht="13.9" customHeight="1">
      <c r="B133" s="74" t="s">
        <v>15</v>
      </c>
      <c r="C133" s="74"/>
      <c r="D133" s="74"/>
      <c r="E133" s="75">
        <v>5295</v>
      </c>
      <c r="F133" s="76"/>
      <c r="G133" s="76"/>
      <c r="H133" s="23">
        <v>432</v>
      </c>
    </row>
    <row r="136" spans="1:22">
      <c r="A136" s="2">
        <v>2019</v>
      </c>
      <c r="B136" s="85" t="s">
        <v>7</v>
      </c>
      <c r="C136" s="86"/>
      <c r="D136" s="87"/>
      <c r="E136" s="79">
        <v>408410</v>
      </c>
      <c r="F136" s="80"/>
      <c r="G136" s="81"/>
      <c r="H136" s="23">
        <v>651</v>
      </c>
      <c r="J136" s="35" t="s">
        <v>54</v>
      </c>
      <c r="K136" s="25"/>
      <c r="L136" s="25"/>
      <c r="M136" s="25"/>
      <c r="N136" s="25"/>
      <c r="O136" s="25"/>
      <c r="P136" s="25"/>
      <c r="Q136" s="35" t="s">
        <v>55</v>
      </c>
      <c r="R136" s="35"/>
      <c r="S136" s="35"/>
      <c r="T136" s="35"/>
      <c r="U136" s="35"/>
      <c r="V136" s="35"/>
    </row>
    <row r="137" spans="1:22" ht="79.150000000000006" customHeight="1">
      <c r="B137" s="85" t="s">
        <v>9</v>
      </c>
      <c r="C137" s="86"/>
      <c r="D137" s="87"/>
      <c r="E137" s="79">
        <v>70851</v>
      </c>
      <c r="F137" s="80"/>
      <c r="G137" s="81"/>
      <c r="H137" s="24">
        <v>3766</v>
      </c>
      <c r="J137" s="11" t="s">
        <v>78</v>
      </c>
      <c r="K137" s="11" t="s">
        <v>79</v>
      </c>
      <c r="L137" s="11" t="s">
        <v>80</v>
      </c>
      <c r="M137" s="10"/>
      <c r="N137" s="10" t="s">
        <v>81</v>
      </c>
      <c r="O137" s="11" t="s">
        <v>82</v>
      </c>
      <c r="P137" s="16"/>
      <c r="Q137" s="11" t="s">
        <v>78</v>
      </c>
      <c r="R137" s="11" t="s">
        <v>79</v>
      </c>
      <c r="S137" s="11" t="s">
        <v>80</v>
      </c>
      <c r="T137" s="10"/>
      <c r="U137" s="10" t="s">
        <v>81</v>
      </c>
      <c r="V137" s="11" t="s">
        <v>82</v>
      </c>
    </row>
    <row r="138" spans="1:22" ht="15.6" customHeight="1">
      <c r="B138" s="85" t="s">
        <v>10</v>
      </c>
      <c r="C138" s="86"/>
      <c r="D138" s="87"/>
      <c r="E138" s="79">
        <v>32488</v>
      </c>
      <c r="F138" s="80"/>
      <c r="G138" s="81"/>
      <c r="H138" s="24">
        <v>1975</v>
      </c>
      <c r="J138" s="12"/>
      <c r="K138" s="13">
        <f>E139</f>
        <v>4515</v>
      </c>
      <c r="L138" s="14">
        <f>H139</f>
        <v>579</v>
      </c>
      <c r="M138" s="15"/>
      <c r="N138" s="16">
        <f>K138+K140+K142+K144+K146+K148+K150+K152+K154+K156+K158+K160</f>
        <v>29692</v>
      </c>
      <c r="O138" s="16">
        <f>SQRT(((L138)^2)+((L140)^2)+((L142)^2)+((L144)^2)+((L146)^2)+((L148)^2)+((L150)^2)+((L152)^2)+((L154)^2)+((L156)^2)+((L158)^2)+((L160)^2))</f>
        <v>1467.9652584444905</v>
      </c>
      <c r="P138" s="10"/>
      <c r="Q138" s="12"/>
      <c r="R138" s="13">
        <f>E154</f>
        <v>13880</v>
      </c>
      <c r="S138" s="14">
        <f>H154</f>
        <v>577</v>
      </c>
      <c r="T138" s="15"/>
      <c r="U138" s="16">
        <f>R138+R140+R142+R144+R146+R148+R150+R152+R154+R156+R158+R160</f>
        <v>94606</v>
      </c>
      <c r="V138" s="16">
        <f>SQRT(((S138)^2)+((S140)^2)+((S142)^2)+((S144)^2)+((S146)^2)+((S148)^2)+((S150)^2)+((S152)^2)+((S154)^2)+((S156)^2)+((S158)^2)+((S160)^2))</f>
        <v>2072.0002413127272</v>
      </c>
    </row>
    <row r="139" spans="1:22" ht="26.45" customHeight="1">
      <c r="B139" s="85" t="s">
        <v>8</v>
      </c>
      <c r="C139" s="86"/>
      <c r="D139" s="87"/>
      <c r="E139" s="79">
        <v>4515</v>
      </c>
      <c r="F139" s="80"/>
      <c r="G139" s="81"/>
      <c r="H139" s="23">
        <v>579</v>
      </c>
      <c r="J139" s="11" t="s">
        <v>83</v>
      </c>
      <c r="K139" s="11" t="s">
        <v>84</v>
      </c>
      <c r="L139" s="11" t="s">
        <v>85</v>
      </c>
      <c r="M139" s="10"/>
      <c r="N139" s="10"/>
      <c r="O139" s="10"/>
      <c r="P139" s="10"/>
      <c r="Q139" s="11" t="s">
        <v>83</v>
      </c>
      <c r="R139" s="11" t="s">
        <v>84</v>
      </c>
      <c r="S139" s="11" t="s">
        <v>85</v>
      </c>
      <c r="T139" s="10"/>
      <c r="U139" s="10"/>
      <c r="V139" s="10"/>
    </row>
    <row r="140" spans="1:22" ht="15.6" customHeight="1">
      <c r="B140" s="85" t="s">
        <v>11</v>
      </c>
      <c r="C140" s="86"/>
      <c r="D140" s="87"/>
      <c r="E140" s="79">
        <v>926</v>
      </c>
      <c r="F140" s="80"/>
      <c r="G140" s="81"/>
      <c r="H140" s="23">
        <v>238</v>
      </c>
      <c r="J140" s="12"/>
      <c r="K140" s="13">
        <f>E140</f>
        <v>926</v>
      </c>
      <c r="L140" s="14">
        <f>H140</f>
        <v>238</v>
      </c>
      <c r="M140" s="10"/>
      <c r="N140" s="10"/>
      <c r="O140" s="10"/>
      <c r="P140" s="10"/>
      <c r="Q140" s="12"/>
      <c r="R140" s="13">
        <f>E155</f>
        <v>2643</v>
      </c>
      <c r="S140" s="14">
        <f>H155</f>
        <v>479</v>
      </c>
      <c r="T140" s="10"/>
      <c r="U140" s="10"/>
      <c r="V140" s="10"/>
    </row>
    <row r="141" spans="1:22" ht="15.6" customHeight="1">
      <c r="B141" s="85" t="s">
        <v>12</v>
      </c>
      <c r="C141" s="86"/>
      <c r="D141" s="87"/>
      <c r="E141" s="79">
        <v>5241</v>
      </c>
      <c r="F141" s="80"/>
      <c r="G141" s="81"/>
      <c r="H141" s="23">
        <v>718</v>
      </c>
      <c r="J141" s="11" t="s">
        <v>86</v>
      </c>
      <c r="K141" s="11" t="s">
        <v>87</v>
      </c>
      <c r="L141" s="11" t="s">
        <v>88</v>
      </c>
      <c r="M141" s="10"/>
      <c r="N141" s="10"/>
      <c r="O141" s="10"/>
      <c r="P141" s="10"/>
      <c r="Q141" s="11" t="s">
        <v>86</v>
      </c>
      <c r="R141" s="11" t="s">
        <v>87</v>
      </c>
      <c r="S141" s="11" t="s">
        <v>88</v>
      </c>
      <c r="T141" s="10"/>
      <c r="U141" s="10"/>
      <c r="V141" s="10"/>
    </row>
    <row r="142" spans="1:22" ht="15.6" customHeight="1">
      <c r="B142" s="85" t="s">
        <v>13</v>
      </c>
      <c r="C142" s="86"/>
      <c r="D142" s="87"/>
      <c r="E142" s="79">
        <v>2457</v>
      </c>
      <c r="F142" s="80"/>
      <c r="G142" s="81"/>
      <c r="H142" s="23">
        <v>417</v>
      </c>
      <c r="J142" s="12"/>
      <c r="K142" s="13">
        <f>E141</f>
        <v>5241</v>
      </c>
      <c r="L142" s="14">
        <f>H141</f>
        <v>718</v>
      </c>
      <c r="M142" s="10"/>
      <c r="N142" s="10"/>
      <c r="O142" s="10"/>
      <c r="P142" s="10"/>
      <c r="Q142" s="12"/>
      <c r="R142" s="13">
        <f>E156</f>
        <v>16522</v>
      </c>
      <c r="S142" s="14">
        <f>H156</f>
        <v>864</v>
      </c>
      <c r="T142" s="10"/>
      <c r="U142" s="10"/>
      <c r="V142" s="10"/>
    </row>
    <row r="143" spans="1:22" ht="15.6" customHeight="1">
      <c r="B143" s="85" t="s">
        <v>14</v>
      </c>
      <c r="C143" s="86"/>
      <c r="D143" s="87"/>
      <c r="E143" s="82">
        <v>700</v>
      </c>
      <c r="F143" s="83"/>
      <c r="G143" s="84"/>
      <c r="H143" s="23">
        <v>243</v>
      </c>
      <c r="J143" s="11" t="s">
        <v>89</v>
      </c>
      <c r="K143" s="11" t="s">
        <v>90</v>
      </c>
      <c r="L143" s="11" t="s">
        <v>91</v>
      </c>
      <c r="M143" s="10"/>
      <c r="N143" s="10"/>
      <c r="O143" s="10"/>
      <c r="P143" s="10"/>
      <c r="Q143" s="11" t="s">
        <v>89</v>
      </c>
      <c r="R143" s="11" t="s">
        <v>90</v>
      </c>
      <c r="S143" s="11" t="s">
        <v>91</v>
      </c>
      <c r="T143" s="10"/>
      <c r="U143" s="10"/>
      <c r="V143" s="10"/>
    </row>
    <row r="144" spans="1:22" ht="15.6" customHeight="1">
      <c r="B144" s="85" t="s">
        <v>15</v>
      </c>
      <c r="C144" s="86"/>
      <c r="D144" s="87"/>
      <c r="E144" s="79">
        <v>1570</v>
      </c>
      <c r="F144" s="80"/>
      <c r="G144" s="81"/>
      <c r="H144" s="23">
        <v>298</v>
      </c>
      <c r="J144" s="12"/>
      <c r="K144" s="13">
        <f>E142</f>
        <v>2457</v>
      </c>
      <c r="L144" s="14">
        <f>H142</f>
        <v>417</v>
      </c>
      <c r="M144" s="10"/>
      <c r="N144" s="10"/>
      <c r="O144" s="10"/>
      <c r="P144" s="10"/>
      <c r="Q144" s="12"/>
      <c r="R144" s="13">
        <f>E157</f>
        <v>7635</v>
      </c>
      <c r="S144" s="14">
        <f>H157</f>
        <v>677</v>
      </c>
      <c r="T144" s="10"/>
      <c r="U144" s="10"/>
      <c r="V144" s="10"/>
    </row>
    <row r="145" spans="2:22" ht="15.6" customHeight="1">
      <c r="B145" s="85" t="s">
        <v>16</v>
      </c>
      <c r="C145" s="86"/>
      <c r="D145" s="87"/>
      <c r="E145" s="79">
        <v>38363</v>
      </c>
      <c r="F145" s="80"/>
      <c r="G145" s="81"/>
      <c r="H145" s="24">
        <v>2182</v>
      </c>
      <c r="J145" s="11" t="s">
        <v>92</v>
      </c>
      <c r="K145" s="11" t="s">
        <v>93</v>
      </c>
      <c r="L145" s="11" t="s">
        <v>94</v>
      </c>
      <c r="M145" s="10"/>
      <c r="N145" s="10"/>
      <c r="O145" s="10"/>
      <c r="P145" s="10"/>
      <c r="Q145" s="11" t="s">
        <v>92</v>
      </c>
      <c r="R145" s="11" t="s">
        <v>93</v>
      </c>
      <c r="S145" s="11" t="s">
        <v>94</v>
      </c>
      <c r="T145" s="10"/>
      <c r="U145" s="10"/>
      <c r="V145" s="10"/>
    </row>
    <row r="146" spans="2:22" ht="26.45" customHeight="1">
      <c r="B146" s="85" t="s">
        <v>8</v>
      </c>
      <c r="C146" s="86"/>
      <c r="D146" s="87"/>
      <c r="E146" s="79">
        <v>4661</v>
      </c>
      <c r="F146" s="80"/>
      <c r="G146" s="81"/>
      <c r="H146" s="23">
        <v>559</v>
      </c>
      <c r="J146" s="12"/>
      <c r="K146" s="13">
        <f>E143</f>
        <v>700</v>
      </c>
      <c r="L146" s="14">
        <f>H143</f>
        <v>243</v>
      </c>
      <c r="M146" s="10"/>
      <c r="N146" s="10"/>
      <c r="O146" s="10"/>
      <c r="P146" s="10"/>
      <c r="Q146" s="12"/>
      <c r="R146" s="13">
        <f>E158</f>
        <v>2370</v>
      </c>
      <c r="S146" s="14">
        <f>H158</f>
        <v>413</v>
      </c>
      <c r="T146" s="10"/>
      <c r="U146" s="10"/>
      <c r="V146" s="10"/>
    </row>
    <row r="147" spans="2:22" ht="15.6" customHeight="1">
      <c r="B147" s="85" t="s">
        <v>11</v>
      </c>
      <c r="C147" s="86"/>
      <c r="D147" s="87"/>
      <c r="E147" s="79">
        <v>775</v>
      </c>
      <c r="F147" s="80"/>
      <c r="G147" s="81"/>
      <c r="H147" s="23">
        <v>225</v>
      </c>
      <c r="J147" s="11" t="s">
        <v>95</v>
      </c>
      <c r="K147" s="11" t="s">
        <v>96</v>
      </c>
      <c r="L147" s="11" t="s">
        <v>97</v>
      </c>
      <c r="M147" s="10"/>
      <c r="N147" s="10"/>
      <c r="O147" s="10"/>
      <c r="P147" s="10"/>
      <c r="Q147" s="11" t="s">
        <v>95</v>
      </c>
      <c r="R147" s="11" t="s">
        <v>96</v>
      </c>
      <c r="S147" s="11" t="s">
        <v>97</v>
      </c>
      <c r="T147" s="10"/>
      <c r="U147" s="10"/>
      <c r="V147" s="10"/>
    </row>
    <row r="148" spans="2:22" ht="15.6" customHeight="1">
      <c r="B148" s="85" t="s">
        <v>12</v>
      </c>
      <c r="C148" s="86"/>
      <c r="D148" s="87"/>
      <c r="E148" s="79">
        <v>5261</v>
      </c>
      <c r="F148" s="80"/>
      <c r="G148" s="81"/>
      <c r="H148" s="23">
        <v>556</v>
      </c>
      <c r="J148" s="12"/>
      <c r="K148" s="13">
        <f>E144</f>
        <v>1570</v>
      </c>
      <c r="L148" s="14">
        <f>H144</f>
        <v>298</v>
      </c>
      <c r="M148" s="10"/>
      <c r="N148" s="10"/>
      <c r="O148" s="10"/>
      <c r="P148" s="10"/>
      <c r="Q148" s="12"/>
      <c r="R148" s="13">
        <f>E159</f>
        <v>5060</v>
      </c>
      <c r="S148" s="14">
        <f>H159</f>
        <v>425</v>
      </c>
      <c r="T148" s="10"/>
      <c r="U148" s="10"/>
      <c r="V148" s="10"/>
    </row>
    <row r="149" spans="2:22" ht="15.6" customHeight="1">
      <c r="B149" s="85" t="s">
        <v>13</v>
      </c>
      <c r="C149" s="86"/>
      <c r="D149" s="87"/>
      <c r="E149" s="79">
        <v>1901</v>
      </c>
      <c r="F149" s="80"/>
      <c r="G149" s="81"/>
      <c r="H149" s="23">
        <v>352</v>
      </c>
      <c r="J149" s="11" t="s">
        <v>98</v>
      </c>
      <c r="K149" s="11" t="s">
        <v>99</v>
      </c>
      <c r="L149" s="11" t="s">
        <v>100</v>
      </c>
      <c r="M149" s="10"/>
      <c r="N149" s="10"/>
      <c r="O149" s="10"/>
      <c r="P149" s="10"/>
      <c r="Q149" s="11" t="s">
        <v>98</v>
      </c>
      <c r="R149" s="11" t="s">
        <v>99</v>
      </c>
      <c r="S149" s="11" t="s">
        <v>100</v>
      </c>
      <c r="T149" s="10"/>
      <c r="U149" s="10"/>
      <c r="V149" s="10"/>
    </row>
    <row r="150" spans="2:22" ht="15.6" customHeight="1">
      <c r="B150" s="85" t="s">
        <v>14</v>
      </c>
      <c r="C150" s="86"/>
      <c r="D150" s="87"/>
      <c r="E150" s="82">
        <v>777</v>
      </c>
      <c r="F150" s="83"/>
      <c r="G150" s="84"/>
      <c r="H150" s="23">
        <v>248</v>
      </c>
      <c r="J150" s="12"/>
      <c r="K150" s="13">
        <f>E146</f>
        <v>4661</v>
      </c>
      <c r="L150" s="14">
        <f>H146</f>
        <v>559</v>
      </c>
      <c r="M150" s="10"/>
      <c r="N150" s="10"/>
      <c r="O150" s="10"/>
      <c r="P150" s="10"/>
      <c r="Q150" s="12"/>
      <c r="R150" s="13">
        <f>E161</f>
        <v>12573</v>
      </c>
      <c r="S150" s="14">
        <f>H161</f>
        <v>566</v>
      </c>
      <c r="T150" s="10"/>
      <c r="U150" s="10"/>
      <c r="V150" s="10"/>
    </row>
    <row r="151" spans="2:22" ht="15.6" customHeight="1">
      <c r="B151" s="85" t="s">
        <v>15</v>
      </c>
      <c r="C151" s="86"/>
      <c r="D151" s="87"/>
      <c r="E151" s="79">
        <v>908</v>
      </c>
      <c r="F151" s="80"/>
      <c r="G151" s="81"/>
      <c r="H151" s="23">
        <v>261</v>
      </c>
      <c r="J151" s="11" t="s">
        <v>101</v>
      </c>
      <c r="K151" s="11" t="s">
        <v>102</v>
      </c>
      <c r="L151" s="11" t="s">
        <v>103</v>
      </c>
      <c r="M151" s="10"/>
      <c r="N151" s="10"/>
      <c r="O151" s="10"/>
      <c r="P151" s="10"/>
      <c r="Q151" s="11" t="s">
        <v>101</v>
      </c>
      <c r="R151" s="11" t="s">
        <v>102</v>
      </c>
      <c r="S151" s="11" t="s">
        <v>103</v>
      </c>
      <c r="T151" s="10"/>
      <c r="U151" s="10"/>
      <c r="V151" s="10"/>
    </row>
    <row r="152" spans="2:22" ht="15.6" customHeight="1">
      <c r="B152" s="85" t="s">
        <v>53</v>
      </c>
      <c r="C152" s="86"/>
      <c r="D152" s="87"/>
      <c r="E152" s="79">
        <v>337559</v>
      </c>
      <c r="F152" s="80"/>
      <c r="G152" s="81"/>
      <c r="H152" s="24">
        <v>3778</v>
      </c>
      <c r="J152" s="12"/>
      <c r="K152" s="13">
        <f>E147</f>
        <v>775</v>
      </c>
      <c r="L152" s="14">
        <f>H147</f>
        <v>225</v>
      </c>
      <c r="M152" s="10"/>
      <c r="N152" s="10"/>
      <c r="O152" s="10"/>
      <c r="P152" s="10"/>
      <c r="Q152" s="12"/>
      <c r="R152" s="13">
        <f>E162</f>
        <v>2091</v>
      </c>
      <c r="S152" s="14">
        <f>H162</f>
        <v>483</v>
      </c>
      <c r="T152" s="10"/>
      <c r="U152" s="10"/>
      <c r="V152" s="10"/>
    </row>
    <row r="153" spans="2:22" ht="15.6" customHeight="1">
      <c r="B153" s="85" t="s">
        <v>10</v>
      </c>
      <c r="C153" s="86"/>
      <c r="D153" s="87"/>
      <c r="E153" s="79">
        <v>176102</v>
      </c>
      <c r="F153" s="80"/>
      <c r="G153" s="81"/>
      <c r="H153" s="24">
        <v>2034</v>
      </c>
      <c r="J153" s="11" t="s">
        <v>104</v>
      </c>
      <c r="K153" s="11" t="s">
        <v>105</v>
      </c>
      <c r="L153" s="11" t="s">
        <v>106</v>
      </c>
      <c r="M153" s="10"/>
      <c r="N153" s="10"/>
      <c r="O153" s="10"/>
      <c r="P153" s="10"/>
      <c r="Q153" s="11" t="s">
        <v>104</v>
      </c>
      <c r="R153" s="11" t="s">
        <v>105</v>
      </c>
      <c r="S153" s="11" t="s">
        <v>106</v>
      </c>
      <c r="T153" s="10"/>
      <c r="U153" s="10"/>
      <c r="V153" s="10"/>
    </row>
    <row r="154" spans="2:22" ht="26.45" customHeight="1">
      <c r="B154" s="85" t="s">
        <v>8</v>
      </c>
      <c r="C154" s="86"/>
      <c r="D154" s="87"/>
      <c r="E154" s="79">
        <v>13880</v>
      </c>
      <c r="F154" s="80"/>
      <c r="G154" s="81"/>
      <c r="H154" s="23">
        <v>577</v>
      </c>
      <c r="J154" s="12"/>
      <c r="K154" s="13">
        <f>E148</f>
        <v>5261</v>
      </c>
      <c r="L154" s="14">
        <f>H148</f>
        <v>556</v>
      </c>
      <c r="M154" s="10"/>
      <c r="N154" s="10"/>
      <c r="O154" s="10"/>
      <c r="P154" s="10"/>
      <c r="Q154" s="12"/>
      <c r="R154" s="13">
        <f>E163</f>
        <v>15782</v>
      </c>
      <c r="S154" s="14">
        <f>H163</f>
        <v>851</v>
      </c>
      <c r="T154" s="10"/>
      <c r="U154" s="10"/>
      <c r="V154" s="10"/>
    </row>
    <row r="155" spans="2:22" ht="15.6" customHeight="1">
      <c r="B155" s="85" t="s">
        <v>11</v>
      </c>
      <c r="C155" s="86"/>
      <c r="D155" s="87"/>
      <c r="E155" s="79">
        <v>2643</v>
      </c>
      <c r="F155" s="80"/>
      <c r="G155" s="81"/>
      <c r="H155" s="23">
        <v>479</v>
      </c>
      <c r="J155" s="11" t="s">
        <v>107</v>
      </c>
      <c r="K155" s="11" t="s">
        <v>108</v>
      </c>
      <c r="L155" s="11" t="s">
        <v>109</v>
      </c>
      <c r="M155" s="10"/>
      <c r="N155" s="10"/>
      <c r="O155" s="10"/>
      <c r="P155" s="10"/>
      <c r="Q155" s="11" t="s">
        <v>107</v>
      </c>
      <c r="R155" s="11" t="s">
        <v>108</v>
      </c>
      <c r="S155" s="11" t="s">
        <v>109</v>
      </c>
      <c r="T155" s="10"/>
      <c r="U155" s="10"/>
      <c r="V155" s="10"/>
    </row>
    <row r="156" spans="2:22" ht="15.6" customHeight="1">
      <c r="B156" s="85" t="s">
        <v>12</v>
      </c>
      <c r="C156" s="86"/>
      <c r="D156" s="87"/>
      <c r="E156" s="79">
        <v>16522</v>
      </c>
      <c r="F156" s="80"/>
      <c r="G156" s="81"/>
      <c r="H156" s="23">
        <v>864</v>
      </c>
      <c r="J156" s="12"/>
      <c r="K156" s="13">
        <f>E149</f>
        <v>1901</v>
      </c>
      <c r="L156" s="14">
        <f>H149</f>
        <v>352</v>
      </c>
      <c r="M156" s="10"/>
      <c r="N156" s="10"/>
      <c r="O156" s="10"/>
      <c r="Q156" s="12"/>
      <c r="R156" s="13">
        <f>E164</f>
        <v>8267</v>
      </c>
      <c r="S156" s="14">
        <f>H164</f>
        <v>685</v>
      </c>
      <c r="T156" s="10"/>
      <c r="U156" s="10"/>
      <c r="V156" s="10"/>
    </row>
    <row r="157" spans="2:22" ht="15.6" customHeight="1">
      <c r="B157" s="85" t="s">
        <v>13</v>
      </c>
      <c r="C157" s="86"/>
      <c r="D157" s="87"/>
      <c r="E157" s="79">
        <v>7635</v>
      </c>
      <c r="F157" s="80"/>
      <c r="G157" s="81"/>
      <c r="H157" s="23">
        <v>677</v>
      </c>
      <c r="J157" s="11" t="s">
        <v>104</v>
      </c>
      <c r="K157" s="11" t="s">
        <v>110</v>
      </c>
      <c r="L157" s="11" t="s">
        <v>111</v>
      </c>
      <c r="Q157" s="11" t="s">
        <v>104</v>
      </c>
      <c r="R157" s="11" t="s">
        <v>110</v>
      </c>
      <c r="S157" s="11" t="s">
        <v>111</v>
      </c>
    </row>
    <row r="158" spans="2:22" ht="15.6" customHeight="1">
      <c r="B158" s="85" t="s">
        <v>14</v>
      </c>
      <c r="C158" s="86"/>
      <c r="D158" s="87"/>
      <c r="E158" s="79">
        <v>2370</v>
      </c>
      <c r="F158" s="80"/>
      <c r="G158" s="81"/>
      <c r="H158" s="23">
        <v>413</v>
      </c>
      <c r="J158" s="12"/>
      <c r="K158" s="13">
        <f>E150</f>
        <v>777</v>
      </c>
      <c r="L158" s="14">
        <f>H150</f>
        <v>248</v>
      </c>
      <c r="Q158" s="12"/>
      <c r="R158" s="13">
        <f>E165</f>
        <v>2195</v>
      </c>
      <c r="S158" s="14">
        <f>H165</f>
        <v>390</v>
      </c>
    </row>
    <row r="159" spans="2:22" ht="15.6" customHeight="1">
      <c r="B159" s="85" t="s">
        <v>15</v>
      </c>
      <c r="C159" s="86"/>
      <c r="D159" s="87"/>
      <c r="E159" s="79">
        <v>5060</v>
      </c>
      <c r="F159" s="80"/>
      <c r="G159" s="81"/>
      <c r="H159" s="23">
        <v>425</v>
      </c>
      <c r="J159" s="11" t="s">
        <v>107</v>
      </c>
      <c r="K159" s="11" t="s">
        <v>112</v>
      </c>
      <c r="L159" s="11" t="s">
        <v>113</v>
      </c>
      <c r="Q159" s="11" t="s">
        <v>107</v>
      </c>
      <c r="R159" s="11" t="s">
        <v>112</v>
      </c>
      <c r="S159" s="11" t="s">
        <v>113</v>
      </c>
    </row>
    <row r="160" spans="2:22" ht="15.6" customHeight="1">
      <c r="B160" s="85" t="s">
        <v>16</v>
      </c>
      <c r="C160" s="86"/>
      <c r="D160" s="87"/>
      <c r="E160" s="79">
        <v>161457</v>
      </c>
      <c r="F160" s="80"/>
      <c r="G160" s="81"/>
      <c r="H160" s="24">
        <v>2205</v>
      </c>
      <c r="J160" s="12"/>
      <c r="K160" s="13">
        <f>E151</f>
        <v>908</v>
      </c>
      <c r="L160" s="14">
        <f>H151</f>
        <v>261</v>
      </c>
      <c r="Q160" s="12"/>
      <c r="R160" s="13">
        <f>E166</f>
        <v>5588</v>
      </c>
      <c r="S160" s="14">
        <f>H166</f>
        <v>525</v>
      </c>
    </row>
    <row r="161" spans="1:22" ht="26.45" customHeight="1">
      <c r="B161" s="85" t="s">
        <v>8</v>
      </c>
      <c r="C161" s="86"/>
      <c r="D161" s="87"/>
      <c r="E161" s="79">
        <v>12573</v>
      </c>
      <c r="F161" s="80"/>
      <c r="G161" s="81"/>
      <c r="H161" s="23">
        <v>566</v>
      </c>
    </row>
    <row r="162" spans="1:22" ht="13.9" customHeight="1">
      <c r="B162" s="85" t="s">
        <v>11</v>
      </c>
      <c r="C162" s="86"/>
      <c r="D162" s="87"/>
      <c r="E162" s="79">
        <v>2091</v>
      </c>
      <c r="F162" s="80"/>
      <c r="G162" s="81"/>
      <c r="H162" s="23">
        <v>483</v>
      </c>
      <c r="M162" t="s">
        <v>117</v>
      </c>
      <c r="N162" t="s">
        <v>6</v>
      </c>
      <c r="O162" t="s">
        <v>118</v>
      </c>
      <c r="P162" t="s">
        <v>6</v>
      </c>
    </row>
    <row r="163" spans="1:22" ht="13.9" customHeight="1">
      <c r="B163" s="85" t="s">
        <v>12</v>
      </c>
      <c r="C163" s="86"/>
      <c r="D163" s="87"/>
      <c r="E163" s="79">
        <v>15782</v>
      </c>
      <c r="F163" s="80"/>
      <c r="G163" s="81"/>
      <c r="H163" s="23">
        <v>851</v>
      </c>
      <c r="M163">
        <f>U138</f>
        <v>94606</v>
      </c>
      <c r="N163">
        <f>V138</f>
        <v>2072.0002413127272</v>
      </c>
      <c r="O163">
        <f>N138</f>
        <v>29692</v>
      </c>
      <c r="P163">
        <f>O138</f>
        <v>1467.9652584444905</v>
      </c>
    </row>
    <row r="164" spans="1:22" ht="13.9" customHeight="1">
      <c r="B164" s="85" t="s">
        <v>13</v>
      </c>
      <c r="C164" s="86"/>
      <c r="D164" s="87"/>
      <c r="E164" s="79">
        <v>8267</v>
      </c>
      <c r="F164" s="80"/>
      <c r="G164" s="81"/>
      <c r="H164" s="23">
        <v>685</v>
      </c>
    </row>
    <row r="165" spans="1:22" ht="13.9" customHeight="1">
      <c r="B165" s="85" t="s">
        <v>14</v>
      </c>
      <c r="C165" s="86"/>
      <c r="D165" s="87"/>
      <c r="E165" s="79">
        <v>2195</v>
      </c>
      <c r="F165" s="80"/>
      <c r="G165" s="81"/>
      <c r="H165" s="23">
        <v>390</v>
      </c>
    </row>
    <row r="166" spans="1:22" ht="13.9" customHeight="1">
      <c r="B166" s="85" t="s">
        <v>15</v>
      </c>
      <c r="C166" s="86"/>
      <c r="D166" s="87"/>
      <c r="E166" s="79">
        <v>5588</v>
      </c>
      <c r="F166" s="80"/>
      <c r="G166" s="81"/>
      <c r="H166" s="23">
        <v>525</v>
      </c>
    </row>
    <row r="167" spans="1:22" ht="13.9" customHeight="1"/>
    <row r="169" spans="1:22">
      <c r="A169" s="2">
        <v>2018</v>
      </c>
      <c r="B169" s="85" t="s">
        <v>7</v>
      </c>
      <c r="C169" s="86"/>
      <c r="D169" s="87"/>
      <c r="E169" s="79">
        <v>401786</v>
      </c>
      <c r="F169" s="80"/>
      <c r="G169" s="81"/>
      <c r="H169" s="23">
        <v>614</v>
      </c>
      <c r="J169" s="35" t="s">
        <v>54</v>
      </c>
      <c r="K169" s="25"/>
      <c r="L169" s="25"/>
      <c r="M169" s="25"/>
      <c r="N169" s="25"/>
      <c r="O169" s="25"/>
      <c r="P169" s="25"/>
      <c r="Q169" s="35" t="s">
        <v>55</v>
      </c>
      <c r="R169" s="35"/>
      <c r="S169" s="35"/>
      <c r="T169" s="35"/>
      <c r="U169" s="35"/>
      <c r="V169" s="35"/>
    </row>
    <row r="170" spans="1:22" ht="79.150000000000006" customHeight="1">
      <c r="B170" s="85" t="s">
        <v>9</v>
      </c>
      <c r="C170" s="86"/>
      <c r="D170" s="87"/>
      <c r="E170" s="79">
        <v>78820</v>
      </c>
      <c r="F170" s="80"/>
      <c r="G170" s="81"/>
      <c r="H170" s="24">
        <v>3876</v>
      </c>
      <c r="J170" s="11" t="s">
        <v>78</v>
      </c>
      <c r="K170" s="11" t="s">
        <v>79</v>
      </c>
      <c r="L170" s="11" t="s">
        <v>80</v>
      </c>
      <c r="M170" s="10"/>
      <c r="N170" s="10" t="s">
        <v>81</v>
      </c>
      <c r="O170" s="11" t="s">
        <v>82</v>
      </c>
      <c r="P170" s="16"/>
      <c r="Q170" s="11" t="s">
        <v>78</v>
      </c>
      <c r="R170" s="11" t="s">
        <v>79</v>
      </c>
      <c r="S170" s="11" t="s">
        <v>80</v>
      </c>
      <c r="T170" s="10"/>
      <c r="U170" s="10" t="s">
        <v>81</v>
      </c>
      <c r="V170" s="11" t="s">
        <v>82</v>
      </c>
    </row>
    <row r="171" spans="1:22" ht="15.6" customHeight="1">
      <c r="B171" s="85" t="s">
        <v>10</v>
      </c>
      <c r="C171" s="86"/>
      <c r="D171" s="87"/>
      <c r="E171" s="79">
        <v>36254</v>
      </c>
      <c r="F171" s="80"/>
      <c r="G171" s="81"/>
      <c r="H171" s="24">
        <v>2223</v>
      </c>
      <c r="J171" s="12"/>
      <c r="K171" s="13">
        <f>E172</f>
        <v>5181</v>
      </c>
      <c r="L171" s="14">
        <f>H172</f>
        <v>733</v>
      </c>
      <c r="M171" s="15"/>
      <c r="N171" s="16">
        <f>K171+K173+K175+K177+K179+K181+K183+K185+K187+K189+K191+K193</f>
        <v>33700</v>
      </c>
      <c r="O171" s="16">
        <f>SQRT(((L171)^2)+((L173)^2)+((L175)^2)+((L177)^2)+((L179)^2)+((L181)^2)+((L183)^2)+((L185)^2)+((L187)^2)+((L189)^2)+((L191)^2)+((L193)^2))</f>
        <v>1659.0988517867161</v>
      </c>
      <c r="P171" s="10"/>
      <c r="Q171" s="12"/>
      <c r="R171" s="13">
        <f>E187</f>
        <v>13526</v>
      </c>
      <c r="S171" s="14">
        <f>H187</f>
        <v>746</v>
      </c>
      <c r="T171" s="15"/>
      <c r="U171" s="16">
        <f>R171+R173+R175+R177+R179+R181+R183+R185+R187+R189+R191+R193</f>
        <v>91113</v>
      </c>
      <c r="V171" s="16">
        <f>SQRT(((S171)^2)+((S173)^2)+((S175)^2)+((S177)^2)+((S179)^2)+((S181)^2)+((S183)^2)+((S185)^2)+((S187)^2)+((S189)^2)+((S191)^2)+((S193)^2))</f>
        <v>2048.907757806583</v>
      </c>
    </row>
    <row r="172" spans="1:22" ht="26.45" customHeight="1">
      <c r="B172" s="85" t="s">
        <v>8</v>
      </c>
      <c r="C172" s="86"/>
      <c r="D172" s="87"/>
      <c r="E172" s="79">
        <v>5181</v>
      </c>
      <c r="F172" s="80"/>
      <c r="G172" s="81"/>
      <c r="H172" s="23">
        <v>733</v>
      </c>
      <c r="J172" s="11" t="s">
        <v>83</v>
      </c>
      <c r="K172" s="11" t="s">
        <v>84</v>
      </c>
      <c r="L172" s="11" t="s">
        <v>85</v>
      </c>
      <c r="M172" s="10"/>
      <c r="N172" s="10"/>
      <c r="O172" s="10"/>
      <c r="P172" s="10"/>
      <c r="Q172" s="11" t="s">
        <v>83</v>
      </c>
      <c r="R172" s="11" t="s">
        <v>84</v>
      </c>
      <c r="S172" s="11" t="s">
        <v>85</v>
      </c>
      <c r="T172" s="10"/>
      <c r="U172" s="10"/>
      <c r="V172" s="10"/>
    </row>
    <row r="173" spans="1:22" ht="15.6" customHeight="1">
      <c r="B173" s="85" t="s">
        <v>11</v>
      </c>
      <c r="C173" s="86"/>
      <c r="D173" s="87"/>
      <c r="E173" s="79">
        <v>1039</v>
      </c>
      <c r="F173" s="80"/>
      <c r="G173" s="81"/>
      <c r="H173" s="23">
        <v>266</v>
      </c>
      <c r="J173" s="12"/>
      <c r="K173" s="13">
        <f>E173</f>
        <v>1039</v>
      </c>
      <c r="L173" s="14">
        <f>H173</f>
        <v>266</v>
      </c>
      <c r="M173" s="10"/>
      <c r="N173" s="10"/>
      <c r="O173" s="10"/>
      <c r="P173" s="10"/>
      <c r="Q173" s="12"/>
      <c r="R173" s="13">
        <f>E188</f>
        <v>2629</v>
      </c>
      <c r="S173" s="14">
        <f>H188</f>
        <v>382</v>
      </c>
      <c r="T173" s="10"/>
      <c r="U173" s="10"/>
      <c r="V173" s="10"/>
    </row>
    <row r="174" spans="1:22" ht="15.6" customHeight="1">
      <c r="B174" s="85" t="s">
        <v>12</v>
      </c>
      <c r="C174" s="86"/>
      <c r="D174" s="87"/>
      <c r="E174" s="79">
        <v>6371</v>
      </c>
      <c r="F174" s="80"/>
      <c r="G174" s="81"/>
      <c r="H174" s="23">
        <v>769</v>
      </c>
      <c r="J174" s="11" t="s">
        <v>86</v>
      </c>
      <c r="K174" s="11" t="s">
        <v>87</v>
      </c>
      <c r="L174" s="11" t="s">
        <v>88</v>
      </c>
      <c r="M174" s="10"/>
      <c r="N174" s="10"/>
      <c r="O174" s="10"/>
      <c r="P174" s="10"/>
      <c r="Q174" s="11" t="s">
        <v>86</v>
      </c>
      <c r="R174" s="11" t="s">
        <v>87</v>
      </c>
      <c r="S174" s="11" t="s">
        <v>88</v>
      </c>
      <c r="T174" s="10"/>
      <c r="U174" s="10"/>
      <c r="V174" s="10"/>
    </row>
    <row r="175" spans="1:22" ht="15.6" customHeight="1">
      <c r="B175" s="85" t="s">
        <v>13</v>
      </c>
      <c r="C175" s="86"/>
      <c r="D175" s="87"/>
      <c r="E175" s="79">
        <v>2633</v>
      </c>
      <c r="F175" s="80"/>
      <c r="G175" s="81"/>
      <c r="H175" s="23">
        <v>530</v>
      </c>
      <c r="J175" s="12"/>
      <c r="K175" s="13">
        <f>E174</f>
        <v>6371</v>
      </c>
      <c r="L175" s="14">
        <f>H174</f>
        <v>769</v>
      </c>
      <c r="M175" s="10"/>
      <c r="N175" s="10"/>
      <c r="O175" s="10"/>
      <c r="P175" s="10"/>
      <c r="Q175" s="12"/>
      <c r="R175" s="13">
        <f>E189</f>
        <v>15793</v>
      </c>
      <c r="S175" s="14">
        <f>H189</f>
        <v>846</v>
      </c>
      <c r="T175" s="10"/>
      <c r="U175" s="10"/>
      <c r="V175" s="10"/>
    </row>
    <row r="176" spans="1:22" ht="15.6" customHeight="1">
      <c r="B176" s="85" t="s">
        <v>14</v>
      </c>
      <c r="C176" s="86"/>
      <c r="D176" s="87"/>
      <c r="E176" s="82">
        <v>622</v>
      </c>
      <c r="F176" s="83"/>
      <c r="G176" s="84"/>
      <c r="H176" s="23">
        <v>199</v>
      </c>
      <c r="J176" s="11" t="s">
        <v>89</v>
      </c>
      <c r="K176" s="11" t="s">
        <v>90</v>
      </c>
      <c r="L176" s="11" t="s">
        <v>91</v>
      </c>
      <c r="M176" s="10"/>
      <c r="N176" s="10"/>
      <c r="O176" s="10"/>
      <c r="P176" s="10"/>
      <c r="Q176" s="11" t="s">
        <v>89</v>
      </c>
      <c r="R176" s="11" t="s">
        <v>90</v>
      </c>
      <c r="S176" s="11" t="s">
        <v>91</v>
      </c>
      <c r="T176" s="10"/>
      <c r="U176" s="10"/>
      <c r="V176" s="10"/>
    </row>
    <row r="177" spans="2:22" ht="15.6" customHeight="1">
      <c r="B177" s="85" t="s">
        <v>15</v>
      </c>
      <c r="C177" s="86"/>
      <c r="D177" s="87"/>
      <c r="E177" s="79">
        <v>1603</v>
      </c>
      <c r="F177" s="80"/>
      <c r="G177" s="81"/>
      <c r="H177" s="23">
        <v>355</v>
      </c>
      <c r="J177" s="12"/>
      <c r="K177" s="13">
        <f>E175</f>
        <v>2633</v>
      </c>
      <c r="L177" s="14">
        <f>H175</f>
        <v>530</v>
      </c>
      <c r="M177" s="10"/>
      <c r="N177" s="10"/>
      <c r="O177" s="10"/>
      <c r="P177" s="10"/>
      <c r="Q177" s="12"/>
      <c r="R177" s="13">
        <f>E190</f>
        <v>7139</v>
      </c>
      <c r="S177" s="14">
        <f>H190</f>
        <v>632</v>
      </c>
      <c r="T177" s="10"/>
      <c r="U177" s="10"/>
      <c r="V177" s="10"/>
    </row>
    <row r="178" spans="2:22" ht="15.6" customHeight="1">
      <c r="B178" s="85" t="s">
        <v>16</v>
      </c>
      <c r="C178" s="86"/>
      <c r="D178" s="87"/>
      <c r="E178" s="79">
        <v>42566</v>
      </c>
      <c r="F178" s="80"/>
      <c r="G178" s="81"/>
      <c r="H178" s="24">
        <v>2159</v>
      </c>
      <c r="J178" s="11" t="s">
        <v>92</v>
      </c>
      <c r="K178" s="11" t="s">
        <v>93</v>
      </c>
      <c r="L178" s="11" t="s">
        <v>94</v>
      </c>
      <c r="M178" s="10"/>
      <c r="N178" s="10"/>
      <c r="O178" s="10"/>
      <c r="P178" s="10"/>
      <c r="Q178" s="11" t="s">
        <v>92</v>
      </c>
      <c r="R178" s="11" t="s">
        <v>93</v>
      </c>
      <c r="S178" s="11" t="s">
        <v>94</v>
      </c>
      <c r="T178" s="10"/>
      <c r="U178" s="10"/>
      <c r="V178" s="10"/>
    </row>
    <row r="179" spans="2:22" ht="26.45" customHeight="1">
      <c r="B179" s="85" t="s">
        <v>8</v>
      </c>
      <c r="C179" s="86"/>
      <c r="D179" s="87"/>
      <c r="E179" s="79">
        <v>5203</v>
      </c>
      <c r="F179" s="80"/>
      <c r="G179" s="81"/>
      <c r="H179" s="23">
        <v>566</v>
      </c>
      <c r="J179" s="12"/>
      <c r="K179" s="13">
        <f>E176</f>
        <v>622</v>
      </c>
      <c r="L179" s="14">
        <f>H176</f>
        <v>199</v>
      </c>
      <c r="M179" s="10"/>
      <c r="N179" s="10"/>
      <c r="O179" s="10"/>
      <c r="P179" s="10"/>
      <c r="Q179" s="12"/>
      <c r="R179" s="13">
        <f>E191</f>
        <v>2309</v>
      </c>
      <c r="S179" s="14">
        <f>H191</f>
        <v>364</v>
      </c>
      <c r="T179" s="10"/>
      <c r="U179" s="10"/>
      <c r="V179" s="10"/>
    </row>
    <row r="180" spans="2:22" ht="15.6" customHeight="1">
      <c r="B180" s="85" t="s">
        <v>11</v>
      </c>
      <c r="C180" s="86"/>
      <c r="D180" s="87"/>
      <c r="E180" s="79">
        <v>972</v>
      </c>
      <c r="F180" s="80"/>
      <c r="G180" s="81"/>
      <c r="H180" s="23">
        <v>253</v>
      </c>
      <c r="J180" s="11" t="s">
        <v>95</v>
      </c>
      <c r="K180" s="11" t="s">
        <v>96</v>
      </c>
      <c r="L180" s="11" t="s">
        <v>97</v>
      </c>
      <c r="M180" s="10"/>
      <c r="N180" s="10"/>
      <c r="O180" s="10"/>
      <c r="P180" s="10"/>
      <c r="Q180" s="11" t="s">
        <v>95</v>
      </c>
      <c r="R180" s="11" t="s">
        <v>96</v>
      </c>
      <c r="S180" s="11" t="s">
        <v>97</v>
      </c>
      <c r="T180" s="10"/>
      <c r="U180" s="10"/>
      <c r="V180" s="10"/>
    </row>
    <row r="181" spans="2:22" ht="15.6" customHeight="1">
      <c r="B181" s="85" t="s">
        <v>12</v>
      </c>
      <c r="C181" s="86"/>
      <c r="D181" s="87"/>
      <c r="E181" s="79">
        <v>5694</v>
      </c>
      <c r="F181" s="80"/>
      <c r="G181" s="81"/>
      <c r="H181" s="23">
        <v>660</v>
      </c>
      <c r="J181" s="12"/>
      <c r="K181" s="13">
        <f>E177</f>
        <v>1603</v>
      </c>
      <c r="L181" s="14">
        <f>H177</f>
        <v>355</v>
      </c>
      <c r="M181" s="10"/>
      <c r="N181" s="10"/>
      <c r="O181" s="10"/>
      <c r="P181" s="10"/>
      <c r="Q181" s="12"/>
      <c r="R181" s="13">
        <f>E192</f>
        <v>5010</v>
      </c>
      <c r="S181" s="14">
        <f>H192</f>
        <v>420</v>
      </c>
      <c r="T181" s="10"/>
      <c r="U181" s="10"/>
      <c r="V181" s="10"/>
    </row>
    <row r="182" spans="2:22" ht="15.6" customHeight="1">
      <c r="B182" s="85" t="s">
        <v>13</v>
      </c>
      <c r="C182" s="86"/>
      <c r="D182" s="87"/>
      <c r="E182" s="79">
        <v>2378</v>
      </c>
      <c r="F182" s="80"/>
      <c r="G182" s="81"/>
      <c r="H182" s="23">
        <v>382</v>
      </c>
      <c r="J182" s="11" t="s">
        <v>98</v>
      </c>
      <c r="K182" s="11" t="s">
        <v>99</v>
      </c>
      <c r="L182" s="11" t="s">
        <v>100</v>
      </c>
      <c r="M182" s="10"/>
      <c r="N182" s="10"/>
      <c r="O182" s="10"/>
      <c r="P182" s="10"/>
      <c r="Q182" s="11" t="s">
        <v>98</v>
      </c>
      <c r="R182" s="11" t="s">
        <v>99</v>
      </c>
      <c r="S182" s="11" t="s">
        <v>100</v>
      </c>
      <c r="T182" s="10"/>
      <c r="U182" s="10"/>
      <c r="V182" s="10"/>
    </row>
    <row r="183" spans="2:22" ht="15.6" customHeight="1">
      <c r="B183" s="85" t="s">
        <v>14</v>
      </c>
      <c r="C183" s="86"/>
      <c r="D183" s="87"/>
      <c r="E183" s="82">
        <v>866</v>
      </c>
      <c r="F183" s="83"/>
      <c r="G183" s="84"/>
      <c r="H183" s="23">
        <v>228</v>
      </c>
      <c r="J183" s="12"/>
      <c r="K183" s="13">
        <f>E179</f>
        <v>5203</v>
      </c>
      <c r="L183" s="14">
        <f>H179</f>
        <v>566</v>
      </c>
      <c r="M183" s="10"/>
      <c r="N183" s="10"/>
      <c r="O183" s="10"/>
      <c r="P183" s="10"/>
      <c r="Q183" s="12"/>
      <c r="R183" s="13">
        <f>E194</f>
        <v>12406</v>
      </c>
      <c r="S183" s="14">
        <f>H194</f>
        <v>574</v>
      </c>
      <c r="T183" s="10"/>
      <c r="U183" s="10"/>
      <c r="V183" s="10"/>
    </row>
    <row r="184" spans="2:22" ht="15.6" customHeight="1">
      <c r="B184" s="85" t="s">
        <v>15</v>
      </c>
      <c r="C184" s="86"/>
      <c r="D184" s="87"/>
      <c r="E184" s="79">
        <v>1138</v>
      </c>
      <c r="F184" s="80"/>
      <c r="G184" s="81"/>
      <c r="H184" s="23">
        <v>298</v>
      </c>
      <c r="J184" s="11" t="s">
        <v>101</v>
      </c>
      <c r="K184" s="11" t="s">
        <v>102</v>
      </c>
      <c r="L184" s="11" t="s">
        <v>103</v>
      </c>
      <c r="M184" s="10"/>
      <c r="N184" s="10"/>
      <c r="O184" s="10"/>
      <c r="P184" s="10"/>
      <c r="Q184" s="11" t="s">
        <v>101</v>
      </c>
      <c r="R184" s="11" t="s">
        <v>102</v>
      </c>
      <c r="S184" s="11" t="s">
        <v>103</v>
      </c>
      <c r="T184" s="10"/>
      <c r="U184" s="10"/>
      <c r="V184" s="10"/>
    </row>
    <row r="185" spans="2:22" ht="15.6" customHeight="1">
      <c r="B185" s="85" t="s">
        <v>53</v>
      </c>
      <c r="C185" s="86"/>
      <c r="D185" s="87"/>
      <c r="E185" s="79">
        <v>322966</v>
      </c>
      <c r="F185" s="80"/>
      <c r="G185" s="81"/>
      <c r="H185" s="24">
        <v>3926</v>
      </c>
      <c r="J185" s="12"/>
      <c r="K185" s="13">
        <f>E180</f>
        <v>972</v>
      </c>
      <c r="L185" s="14">
        <f>H180</f>
        <v>253</v>
      </c>
      <c r="M185" s="10"/>
      <c r="N185" s="10"/>
      <c r="O185" s="10"/>
      <c r="P185" s="10"/>
      <c r="Q185" s="12"/>
      <c r="R185" s="13">
        <f>E195</f>
        <v>2514</v>
      </c>
      <c r="S185" s="14">
        <f>H195</f>
        <v>465</v>
      </c>
      <c r="T185" s="10"/>
      <c r="U185" s="10"/>
      <c r="V185" s="10"/>
    </row>
    <row r="186" spans="2:22" ht="15.6" customHeight="1">
      <c r="B186" s="85" t="s">
        <v>10</v>
      </c>
      <c r="C186" s="86"/>
      <c r="D186" s="87"/>
      <c r="E186" s="79">
        <v>169127</v>
      </c>
      <c r="F186" s="80"/>
      <c r="G186" s="81"/>
      <c r="H186" s="24">
        <v>2261</v>
      </c>
      <c r="J186" s="11" t="s">
        <v>104</v>
      </c>
      <c r="K186" s="11" t="s">
        <v>105</v>
      </c>
      <c r="L186" s="11" t="s">
        <v>106</v>
      </c>
      <c r="M186" s="10"/>
      <c r="N186" s="10"/>
      <c r="O186" s="10"/>
      <c r="P186" s="10"/>
      <c r="Q186" s="11" t="s">
        <v>104</v>
      </c>
      <c r="R186" s="11" t="s">
        <v>105</v>
      </c>
      <c r="S186" s="11" t="s">
        <v>106</v>
      </c>
      <c r="T186" s="10"/>
      <c r="U186" s="10"/>
      <c r="V186" s="10"/>
    </row>
    <row r="187" spans="2:22" ht="26.45" customHeight="1">
      <c r="B187" s="85" t="s">
        <v>8</v>
      </c>
      <c r="C187" s="86"/>
      <c r="D187" s="87"/>
      <c r="E187" s="79">
        <v>13526</v>
      </c>
      <c r="F187" s="80"/>
      <c r="G187" s="81"/>
      <c r="H187" s="23">
        <v>746</v>
      </c>
      <c r="J187" s="12"/>
      <c r="K187" s="13">
        <f>E181</f>
        <v>5694</v>
      </c>
      <c r="L187" s="14">
        <f>H181</f>
        <v>660</v>
      </c>
      <c r="M187" s="10"/>
      <c r="N187" s="10"/>
      <c r="O187" s="10"/>
      <c r="P187" s="10"/>
      <c r="Q187" s="12"/>
      <c r="R187" s="13">
        <f>E196</f>
        <v>14900</v>
      </c>
      <c r="S187" s="14">
        <f>H196</f>
        <v>861</v>
      </c>
      <c r="T187" s="10"/>
      <c r="U187" s="10"/>
      <c r="V187" s="10"/>
    </row>
    <row r="188" spans="2:22" ht="15.6" customHeight="1">
      <c r="B188" s="85" t="s">
        <v>11</v>
      </c>
      <c r="C188" s="86"/>
      <c r="D188" s="87"/>
      <c r="E188" s="79">
        <v>2629</v>
      </c>
      <c r="F188" s="80"/>
      <c r="G188" s="81"/>
      <c r="H188" s="23">
        <v>382</v>
      </c>
      <c r="J188" s="11" t="s">
        <v>107</v>
      </c>
      <c r="K188" s="11" t="s">
        <v>108</v>
      </c>
      <c r="L188" s="11" t="s">
        <v>109</v>
      </c>
      <c r="M188" s="10"/>
      <c r="N188" s="10"/>
      <c r="O188" s="10"/>
      <c r="P188" s="10"/>
      <c r="Q188" s="11" t="s">
        <v>107</v>
      </c>
      <c r="R188" s="11" t="s">
        <v>108</v>
      </c>
      <c r="S188" s="11" t="s">
        <v>109</v>
      </c>
      <c r="T188" s="10"/>
      <c r="U188" s="10"/>
      <c r="V188" s="10"/>
    </row>
    <row r="189" spans="2:22" ht="15.6" customHeight="1">
      <c r="B189" s="85" t="s">
        <v>12</v>
      </c>
      <c r="C189" s="86"/>
      <c r="D189" s="87"/>
      <c r="E189" s="79">
        <v>15793</v>
      </c>
      <c r="F189" s="80"/>
      <c r="G189" s="81"/>
      <c r="H189" s="23">
        <v>846</v>
      </c>
      <c r="J189" s="12"/>
      <c r="K189" s="13">
        <f>E182</f>
        <v>2378</v>
      </c>
      <c r="L189" s="14">
        <f>H182</f>
        <v>382</v>
      </c>
      <c r="M189" s="10"/>
      <c r="N189" s="10"/>
      <c r="O189" s="10"/>
      <c r="Q189" s="12"/>
      <c r="R189" s="13">
        <f>E197</f>
        <v>7722</v>
      </c>
      <c r="S189" s="14">
        <f>H197</f>
        <v>690</v>
      </c>
      <c r="T189" s="10"/>
      <c r="U189" s="10"/>
      <c r="V189" s="10"/>
    </row>
    <row r="190" spans="2:22" ht="15.6" customHeight="1">
      <c r="B190" s="85" t="s">
        <v>13</v>
      </c>
      <c r="C190" s="86"/>
      <c r="D190" s="87"/>
      <c r="E190" s="79">
        <v>7139</v>
      </c>
      <c r="F190" s="80"/>
      <c r="G190" s="81"/>
      <c r="H190" s="23">
        <v>632</v>
      </c>
      <c r="J190" s="11" t="s">
        <v>104</v>
      </c>
      <c r="K190" s="11" t="s">
        <v>110</v>
      </c>
      <c r="L190" s="11" t="s">
        <v>111</v>
      </c>
      <c r="Q190" s="11" t="s">
        <v>104</v>
      </c>
      <c r="R190" s="11" t="s">
        <v>110</v>
      </c>
      <c r="S190" s="11" t="s">
        <v>111</v>
      </c>
    </row>
    <row r="191" spans="2:22" ht="15.6" customHeight="1">
      <c r="B191" s="85" t="s">
        <v>14</v>
      </c>
      <c r="C191" s="86"/>
      <c r="D191" s="87"/>
      <c r="E191" s="79">
        <v>2309</v>
      </c>
      <c r="F191" s="80"/>
      <c r="G191" s="81"/>
      <c r="H191" s="23">
        <v>364</v>
      </c>
      <c r="J191" s="12"/>
      <c r="K191" s="13">
        <f>E183</f>
        <v>866</v>
      </c>
      <c r="L191" s="14">
        <f>H183</f>
        <v>228</v>
      </c>
      <c r="Q191" s="12"/>
      <c r="R191" s="13">
        <f>E198</f>
        <v>2339</v>
      </c>
      <c r="S191" s="14">
        <f>H198</f>
        <v>349</v>
      </c>
    </row>
    <row r="192" spans="2:22" ht="15.6" customHeight="1">
      <c r="B192" s="85" t="s">
        <v>15</v>
      </c>
      <c r="C192" s="86"/>
      <c r="D192" s="87"/>
      <c r="E192" s="79">
        <v>5010</v>
      </c>
      <c r="F192" s="80"/>
      <c r="G192" s="81"/>
      <c r="H192" s="23">
        <v>420</v>
      </c>
      <c r="J192" s="11" t="s">
        <v>107</v>
      </c>
      <c r="K192" s="11" t="s">
        <v>112</v>
      </c>
      <c r="L192" s="11" t="s">
        <v>113</v>
      </c>
      <c r="Q192" s="11" t="s">
        <v>107</v>
      </c>
      <c r="R192" s="11" t="s">
        <v>112</v>
      </c>
      <c r="S192" s="11" t="s">
        <v>113</v>
      </c>
    </row>
    <row r="193" spans="1:22" ht="15.6" customHeight="1">
      <c r="B193" s="85" t="s">
        <v>16</v>
      </c>
      <c r="C193" s="86"/>
      <c r="D193" s="87"/>
      <c r="E193" s="79">
        <v>153839</v>
      </c>
      <c r="F193" s="80"/>
      <c r="G193" s="81"/>
      <c r="H193" s="24">
        <v>2185</v>
      </c>
      <c r="J193" s="12"/>
      <c r="K193" s="13">
        <f>E184</f>
        <v>1138</v>
      </c>
      <c r="L193" s="14">
        <f>H184</f>
        <v>298</v>
      </c>
      <c r="Q193" s="12"/>
      <c r="R193" s="13">
        <f>E199</f>
        <v>4826</v>
      </c>
      <c r="S193" s="14">
        <f>H199</f>
        <v>432</v>
      </c>
    </row>
    <row r="194" spans="1:22" ht="26.45" customHeight="1">
      <c r="B194" s="85" t="s">
        <v>8</v>
      </c>
      <c r="C194" s="86"/>
      <c r="D194" s="87"/>
      <c r="E194" s="79">
        <v>12406</v>
      </c>
      <c r="F194" s="80"/>
      <c r="G194" s="81"/>
      <c r="H194" s="23">
        <v>574</v>
      </c>
    </row>
    <row r="195" spans="1:22" ht="13.9" customHeight="1">
      <c r="B195" s="85" t="s">
        <v>11</v>
      </c>
      <c r="C195" s="86"/>
      <c r="D195" s="87"/>
      <c r="E195" s="79">
        <v>2514</v>
      </c>
      <c r="F195" s="80"/>
      <c r="G195" s="81"/>
      <c r="H195" s="23">
        <v>465</v>
      </c>
    </row>
    <row r="196" spans="1:22" ht="13.9" customHeight="1">
      <c r="B196" s="85" t="s">
        <v>12</v>
      </c>
      <c r="C196" s="86"/>
      <c r="D196" s="87"/>
      <c r="E196" s="79">
        <v>14900</v>
      </c>
      <c r="F196" s="80"/>
      <c r="G196" s="81"/>
      <c r="H196" s="23">
        <v>861</v>
      </c>
    </row>
    <row r="197" spans="1:22" ht="13.9" customHeight="1">
      <c r="B197" s="85" t="s">
        <v>13</v>
      </c>
      <c r="C197" s="86"/>
      <c r="D197" s="87"/>
      <c r="E197" s="79">
        <v>7722</v>
      </c>
      <c r="F197" s="80"/>
      <c r="G197" s="81"/>
      <c r="H197" s="23">
        <v>690</v>
      </c>
    </row>
    <row r="198" spans="1:22" ht="13.9" customHeight="1">
      <c r="B198" s="85" t="s">
        <v>14</v>
      </c>
      <c r="C198" s="86"/>
      <c r="D198" s="87"/>
      <c r="E198" s="79">
        <v>2339</v>
      </c>
      <c r="F198" s="80"/>
      <c r="G198" s="81"/>
      <c r="H198" s="23">
        <v>349</v>
      </c>
    </row>
    <row r="199" spans="1:22" ht="13.9" customHeight="1">
      <c r="B199" s="85" t="s">
        <v>15</v>
      </c>
      <c r="C199" s="86"/>
      <c r="D199" s="87"/>
      <c r="E199" s="79">
        <v>4826</v>
      </c>
      <c r="F199" s="80"/>
      <c r="G199" s="81"/>
      <c r="H199" s="23">
        <v>432</v>
      </c>
    </row>
    <row r="200" spans="1:22" ht="13.9" customHeight="1"/>
    <row r="202" spans="1:22">
      <c r="A202" s="2">
        <v>2017</v>
      </c>
      <c r="B202" s="85" t="s">
        <v>7</v>
      </c>
      <c r="C202" s="86"/>
      <c r="D202" s="87"/>
      <c r="E202" s="79">
        <v>392744</v>
      </c>
      <c r="F202" s="80"/>
      <c r="G202" s="81"/>
      <c r="H202" s="23">
        <v>577</v>
      </c>
      <c r="J202" s="35" t="s">
        <v>54</v>
      </c>
      <c r="K202" s="25"/>
      <c r="L202" s="25"/>
      <c r="M202" s="25"/>
      <c r="N202" s="25"/>
      <c r="O202" s="25"/>
      <c r="P202" s="25"/>
      <c r="Q202" s="35" t="s">
        <v>55</v>
      </c>
      <c r="R202" s="35"/>
      <c r="S202" s="35"/>
      <c r="T202" s="35"/>
      <c r="U202" s="35"/>
      <c r="V202" s="35"/>
    </row>
    <row r="203" spans="1:22" ht="79.150000000000006" customHeight="1">
      <c r="B203" s="85" t="s">
        <v>9</v>
      </c>
      <c r="C203" s="86"/>
      <c r="D203" s="87"/>
      <c r="E203" s="79">
        <v>83849</v>
      </c>
      <c r="F203" s="80"/>
      <c r="G203" s="81"/>
      <c r="H203" s="24">
        <v>4353</v>
      </c>
      <c r="J203" s="11" t="s">
        <v>78</v>
      </c>
      <c r="K203" s="11" t="s">
        <v>79</v>
      </c>
      <c r="L203" s="11" t="s">
        <v>80</v>
      </c>
      <c r="M203" s="10"/>
      <c r="N203" s="10" t="s">
        <v>81</v>
      </c>
      <c r="O203" s="11" t="s">
        <v>82</v>
      </c>
      <c r="P203" s="16"/>
      <c r="Q203" s="11" t="s">
        <v>78</v>
      </c>
      <c r="R203" s="11" t="s">
        <v>79</v>
      </c>
      <c r="S203" s="11" t="s">
        <v>80</v>
      </c>
      <c r="T203" s="10"/>
      <c r="U203" s="10" t="s">
        <v>81</v>
      </c>
      <c r="V203" s="11" t="s">
        <v>82</v>
      </c>
    </row>
    <row r="204" spans="1:22" ht="15.6" customHeight="1">
      <c r="B204" s="85" t="s">
        <v>10</v>
      </c>
      <c r="C204" s="86"/>
      <c r="D204" s="87"/>
      <c r="E204" s="79">
        <v>38697</v>
      </c>
      <c r="F204" s="80"/>
      <c r="G204" s="81"/>
      <c r="H204" s="24">
        <v>2302</v>
      </c>
      <c r="J204" s="12"/>
      <c r="K204" s="13">
        <f>E205</f>
        <v>5726</v>
      </c>
      <c r="L204" s="14">
        <f>H205</f>
        <v>704</v>
      </c>
      <c r="M204" s="15"/>
      <c r="N204" s="16">
        <f>K204+K206+K208+K210+K212+K214+K216+K218+K220+K222+K224+K226</f>
        <v>36280</v>
      </c>
      <c r="O204" s="16">
        <f>SQRT(((L204)^2)+((L206)^2)+((L208)^2)+((L210)^2)+((L212)^2)+((L214)^2)+((L216)^2)+((L218)^2)+((L220)^2)+((L222)^2)+((L224)^2)+((L226)^2))</f>
        <v>1713.3788255957875</v>
      </c>
      <c r="P204" s="10"/>
      <c r="Q204" s="12"/>
      <c r="R204" s="13">
        <f>E220</f>
        <v>13050</v>
      </c>
      <c r="S204" s="14">
        <f>H220</f>
        <v>696</v>
      </c>
      <c r="T204" s="15"/>
      <c r="U204" s="16">
        <f>R204+R206+R208+R210+R212+R214+R216+R218+R220+R222+R224+R226</f>
        <v>87711</v>
      </c>
      <c r="V204" s="16">
        <f>SQRT(((S204)^2)+((S206)^2)+((S208)^2)+((S210)^2)+((S212)^2)+((S214)^2)+((S216)^2)+((S218)^2)+((S220)^2)+((S222)^2)+((S224)^2)+((S226)^2))</f>
        <v>2080.7755765579332</v>
      </c>
    </row>
    <row r="205" spans="1:22" ht="26.45" customHeight="1">
      <c r="B205" s="85" t="s">
        <v>8</v>
      </c>
      <c r="C205" s="86"/>
      <c r="D205" s="87"/>
      <c r="E205" s="79">
        <v>5726</v>
      </c>
      <c r="F205" s="80"/>
      <c r="G205" s="81"/>
      <c r="H205" s="23">
        <v>704</v>
      </c>
      <c r="J205" s="11" t="s">
        <v>83</v>
      </c>
      <c r="K205" s="11" t="s">
        <v>84</v>
      </c>
      <c r="L205" s="11" t="s">
        <v>85</v>
      </c>
      <c r="M205" s="10"/>
      <c r="N205" s="10"/>
      <c r="O205" s="10"/>
      <c r="P205" s="10"/>
      <c r="Q205" s="11" t="s">
        <v>83</v>
      </c>
      <c r="R205" s="11" t="s">
        <v>84</v>
      </c>
      <c r="S205" s="11" t="s">
        <v>85</v>
      </c>
      <c r="T205" s="10"/>
      <c r="U205" s="10"/>
      <c r="V205" s="10"/>
    </row>
    <row r="206" spans="1:22" ht="15.6" customHeight="1">
      <c r="B206" s="85" t="s">
        <v>11</v>
      </c>
      <c r="C206" s="86"/>
      <c r="D206" s="87"/>
      <c r="E206" s="79">
        <v>988</v>
      </c>
      <c r="F206" s="80"/>
      <c r="G206" s="81"/>
      <c r="H206" s="23">
        <v>210</v>
      </c>
      <c r="J206" s="12"/>
      <c r="K206" s="13">
        <f>E206</f>
        <v>988</v>
      </c>
      <c r="L206" s="14">
        <f>H206</f>
        <v>210</v>
      </c>
      <c r="M206" s="10"/>
      <c r="N206" s="10"/>
      <c r="O206" s="10"/>
      <c r="P206" s="10"/>
      <c r="Q206" s="12"/>
      <c r="R206" s="13">
        <f>E221</f>
        <v>2669</v>
      </c>
      <c r="S206" s="14">
        <f>H221</f>
        <v>449</v>
      </c>
      <c r="T206" s="10"/>
      <c r="U206" s="10"/>
      <c r="V206" s="10"/>
    </row>
    <row r="207" spans="1:22" ht="15.6" customHeight="1">
      <c r="B207" s="85" t="s">
        <v>12</v>
      </c>
      <c r="C207" s="86"/>
      <c r="D207" s="87"/>
      <c r="E207" s="79">
        <v>6863</v>
      </c>
      <c r="F207" s="80"/>
      <c r="G207" s="81"/>
      <c r="H207" s="23">
        <v>793</v>
      </c>
      <c r="J207" s="11" t="s">
        <v>86</v>
      </c>
      <c r="K207" s="11" t="s">
        <v>87</v>
      </c>
      <c r="L207" s="11" t="s">
        <v>88</v>
      </c>
      <c r="M207" s="10"/>
      <c r="N207" s="10"/>
      <c r="O207" s="10"/>
      <c r="P207" s="10"/>
      <c r="Q207" s="11" t="s">
        <v>86</v>
      </c>
      <c r="R207" s="11" t="s">
        <v>87</v>
      </c>
      <c r="S207" s="11" t="s">
        <v>88</v>
      </c>
      <c r="T207" s="10"/>
      <c r="U207" s="10"/>
      <c r="V207" s="10"/>
    </row>
    <row r="208" spans="1:22" ht="15.6" customHeight="1">
      <c r="B208" s="85" t="s">
        <v>13</v>
      </c>
      <c r="C208" s="86"/>
      <c r="D208" s="87"/>
      <c r="E208" s="79">
        <v>2759</v>
      </c>
      <c r="F208" s="80"/>
      <c r="G208" s="81"/>
      <c r="H208" s="23">
        <v>485</v>
      </c>
      <c r="J208" s="12"/>
      <c r="K208" s="13">
        <f>E207</f>
        <v>6863</v>
      </c>
      <c r="L208" s="14">
        <f>H207</f>
        <v>793</v>
      </c>
      <c r="M208" s="10"/>
      <c r="N208" s="10"/>
      <c r="O208" s="10"/>
      <c r="P208" s="10"/>
      <c r="Q208" s="12"/>
      <c r="R208" s="13">
        <f>E222</f>
        <v>15312</v>
      </c>
      <c r="S208" s="14">
        <f>H222</f>
        <v>903</v>
      </c>
      <c r="T208" s="10"/>
      <c r="U208" s="10"/>
      <c r="V208" s="10"/>
    </row>
    <row r="209" spans="2:22" ht="15.6" customHeight="1">
      <c r="B209" s="85" t="s">
        <v>14</v>
      </c>
      <c r="C209" s="86"/>
      <c r="D209" s="87"/>
      <c r="E209" s="82">
        <v>688</v>
      </c>
      <c r="F209" s="83"/>
      <c r="G209" s="84"/>
      <c r="H209" s="23">
        <v>199</v>
      </c>
      <c r="J209" s="11" t="s">
        <v>89</v>
      </c>
      <c r="K209" s="11" t="s">
        <v>90</v>
      </c>
      <c r="L209" s="11" t="s">
        <v>91</v>
      </c>
      <c r="M209" s="10"/>
      <c r="N209" s="10"/>
      <c r="O209" s="10"/>
      <c r="P209" s="10"/>
      <c r="Q209" s="11" t="s">
        <v>89</v>
      </c>
      <c r="R209" s="11" t="s">
        <v>90</v>
      </c>
      <c r="S209" s="11" t="s">
        <v>91</v>
      </c>
      <c r="T209" s="10"/>
      <c r="U209" s="10"/>
      <c r="V209" s="10"/>
    </row>
    <row r="210" spans="2:22" ht="15.6" customHeight="1">
      <c r="B210" s="85" t="s">
        <v>15</v>
      </c>
      <c r="C210" s="86"/>
      <c r="D210" s="87"/>
      <c r="E210" s="79">
        <v>1793</v>
      </c>
      <c r="F210" s="80"/>
      <c r="G210" s="81"/>
      <c r="H210" s="23">
        <v>390</v>
      </c>
      <c r="J210" s="12"/>
      <c r="K210" s="13">
        <f>E208</f>
        <v>2759</v>
      </c>
      <c r="L210" s="14">
        <f>H208</f>
        <v>485</v>
      </c>
      <c r="M210" s="10"/>
      <c r="N210" s="10"/>
      <c r="O210" s="10"/>
      <c r="P210" s="10"/>
      <c r="Q210" s="12"/>
      <c r="R210" s="13">
        <f>E223</f>
        <v>6811</v>
      </c>
      <c r="S210" s="14">
        <f>H223</f>
        <v>685</v>
      </c>
      <c r="T210" s="10"/>
      <c r="U210" s="10"/>
      <c r="V210" s="10"/>
    </row>
    <row r="211" spans="2:22" ht="15.6" customHeight="1">
      <c r="B211" s="85" t="s">
        <v>16</v>
      </c>
      <c r="C211" s="86"/>
      <c r="D211" s="87"/>
      <c r="E211" s="79">
        <v>45152</v>
      </c>
      <c r="F211" s="80"/>
      <c r="G211" s="81"/>
      <c r="H211" s="24">
        <v>2519</v>
      </c>
      <c r="J211" s="11" t="s">
        <v>92</v>
      </c>
      <c r="K211" s="11" t="s">
        <v>93</v>
      </c>
      <c r="L211" s="11" t="s">
        <v>94</v>
      </c>
      <c r="M211" s="10"/>
      <c r="N211" s="10"/>
      <c r="O211" s="10"/>
      <c r="P211" s="10"/>
      <c r="Q211" s="11" t="s">
        <v>92</v>
      </c>
      <c r="R211" s="11" t="s">
        <v>93</v>
      </c>
      <c r="S211" s="11" t="s">
        <v>94</v>
      </c>
      <c r="T211" s="10"/>
      <c r="U211" s="10"/>
      <c r="V211" s="10"/>
    </row>
    <row r="212" spans="2:22" ht="26.45" customHeight="1">
      <c r="B212" s="85" t="s">
        <v>8</v>
      </c>
      <c r="C212" s="86"/>
      <c r="D212" s="87"/>
      <c r="E212" s="79">
        <v>5268</v>
      </c>
      <c r="F212" s="80"/>
      <c r="G212" s="81"/>
      <c r="H212" s="23">
        <v>670</v>
      </c>
      <c r="J212" s="12"/>
      <c r="K212" s="13">
        <f>E209</f>
        <v>688</v>
      </c>
      <c r="L212" s="14">
        <f>H209</f>
        <v>199</v>
      </c>
      <c r="M212" s="10"/>
      <c r="N212" s="10"/>
      <c r="O212" s="10"/>
      <c r="P212" s="10"/>
      <c r="Q212" s="12"/>
      <c r="R212" s="13">
        <f>E224</f>
        <v>2399</v>
      </c>
      <c r="S212" s="14">
        <f>H224</f>
        <v>365</v>
      </c>
      <c r="T212" s="10"/>
      <c r="U212" s="10"/>
      <c r="V212" s="10"/>
    </row>
    <row r="213" spans="2:22" ht="15.6" customHeight="1">
      <c r="B213" s="85" t="s">
        <v>11</v>
      </c>
      <c r="C213" s="86"/>
      <c r="D213" s="87"/>
      <c r="E213" s="79">
        <v>1234</v>
      </c>
      <c r="F213" s="80"/>
      <c r="G213" s="81"/>
      <c r="H213" s="23">
        <v>307</v>
      </c>
      <c r="J213" s="11" t="s">
        <v>95</v>
      </c>
      <c r="K213" s="11" t="s">
        <v>96</v>
      </c>
      <c r="L213" s="11" t="s">
        <v>97</v>
      </c>
      <c r="M213" s="10"/>
      <c r="N213" s="10"/>
      <c r="O213" s="10"/>
      <c r="P213" s="10"/>
      <c r="Q213" s="11" t="s">
        <v>95</v>
      </c>
      <c r="R213" s="11" t="s">
        <v>96</v>
      </c>
      <c r="S213" s="11" t="s">
        <v>97</v>
      </c>
      <c r="T213" s="10"/>
      <c r="U213" s="10"/>
      <c r="V213" s="10"/>
    </row>
    <row r="214" spans="2:22" ht="15.6" customHeight="1">
      <c r="B214" s="85" t="s">
        <v>12</v>
      </c>
      <c r="C214" s="86"/>
      <c r="D214" s="87"/>
      <c r="E214" s="79">
        <v>5993</v>
      </c>
      <c r="F214" s="80"/>
      <c r="G214" s="81"/>
      <c r="H214" s="23">
        <v>667</v>
      </c>
      <c r="J214" s="12"/>
      <c r="K214" s="13">
        <f>E210</f>
        <v>1793</v>
      </c>
      <c r="L214" s="14">
        <f>H210</f>
        <v>390</v>
      </c>
      <c r="M214" s="10"/>
      <c r="N214" s="10"/>
      <c r="O214" s="10"/>
      <c r="P214" s="10"/>
      <c r="Q214" s="12"/>
      <c r="R214" s="13">
        <f>E225</f>
        <v>4457</v>
      </c>
      <c r="S214" s="14">
        <f>H225</f>
        <v>426</v>
      </c>
      <c r="T214" s="10"/>
      <c r="U214" s="10"/>
      <c r="V214" s="10"/>
    </row>
    <row r="215" spans="2:22" ht="15.6" customHeight="1">
      <c r="B215" s="85" t="s">
        <v>13</v>
      </c>
      <c r="C215" s="86"/>
      <c r="D215" s="87"/>
      <c r="E215" s="79">
        <v>2640</v>
      </c>
      <c r="F215" s="80"/>
      <c r="G215" s="81"/>
      <c r="H215" s="23">
        <v>432</v>
      </c>
      <c r="J215" s="11" t="s">
        <v>98</v>
      </c>
      <c r="K215" s="11" t="s">
        <v>99</v>
      </c>
      <c r="L215" s="11" t="s">
        <v>100</v>
      </c>
      <c r="M215" s="10"/>
      <c r="N215" s="10"/>
      <c r="O215" s="10"/>
      <c r="P215" s="10"/>
      <c r="Q215" s="11" t="s">
        <v>98</v>
      </c>
      <c r="R215" s="11" t="s">
        <v>99</v>
      </c>
      <c r="S215" s="11" t="s">
        <v>100</v>
      </c>
      <c r="T215" s="10"/>
      <c r="U215" s="10"/>
      <c r="V215" s="10"/>
    </row>
    <row r="216" spans="2:22" ht="15.6" customHeight="1">
      <c r="B216" s="85" t="s">
        <v>14</v>
      </c>
      <c r="C216" s="86"/>
      <c r="D216" s="87"/>
      <c r="E216" s="82">
        <v>955</v>
      </c>
      <c r="F216" s="83"/>
      <c r="G216" s="84"/>
      <c r="H216" s="23">
        <v>255</v>
      </c>
      <c r="J216" s="12"/>
      <c r="K216" s="13">
        <f>E212</f>
        <v>5268</v>
      </c>
      <c r="L216" s="14">
        <f>H212</f>
        <v>670</v>
      </c>
      <c r="M216" s="10"/>
      <c r="N216" s="10"/>
      <c r="O216" s="10"/>
      <c r="P216" s="10"/>
      <c r="Q216" s="12"/>
      <c r="R216" s="13">
        <f>E227</f>
        <v>12383</v>
      </c>
      <c r="S216" s="14">
        <f>H227</f>
        <v>682</v>
      </c>
      <c r="T216" s="10"/>
      <c r="U216" s="10"/>
      <c r="V216" s="10"/>
    </row>
    <row r="217" spans="2:22" ht="15.6" customHeight="1">
      <c r="B217" s="85" t="s">
        <v>15</v>
      </c>
      <c r="C217" s="86"/>
      <c r="D217" s="87"/>
      <c r="E217" s="79">
        <v>1373</v>
      </c>
      <c r="F217" s="80"/>
      <c r="G217" s="81"/>
      <c r="H217" s="23">
        <v>317</v>
      </c>
      <c r="J217" s="11" t="s">
        <v>101</v>
      </c>
      <c r="K217" s="11" t="s">
        <v>102</v>
      </c>
      <c r="L217" s="11" t="s">
        <v>103</v>
      </c>
      <c r="M217" s="10"/>
      <c r="N217" s="10"/>
      <c r="O217" s="10"/>
      <c r="P217" s="10"/>
      <c r="Q217" s="11" t="s">
        <v>101</v>
      </c>
      <c r="R217" s="11" t="s">
        <v>102</v>
      </c>
      <c r="S217" s="11" t="s">
        <v>103</v>
      </c>
      <c r="T217" s="10"/>
      <c r="U217" s="10"/>
      <c r="V217" s="10"/>
    </row>
    <row r="218" spans="2:22" ht="15.6" customHeight="1">
      <c r="B218" s="85" t="s">
        <v>53</v>
      </c>
      <c r="C218" s="86"/>
      <c r="D218" s="87"/>
      <c r="E218" s="79">
        <v>308895</v>
      </c>
      <c r="F218" s="80"/>
      <c r="G218" s="81"/>
      <c r="H218" s="24">
        <v>4394</v>
      </c>
      <c r="J218" s="12"/>
      <c r="K218" s="13">
        <f>E213</f>
        <v>1234</v>
      </c>
      <c r="L218" s="14">
        <f>H213</f>
        <v>307</v>
      </c>
      <c r="M218" s="10"/>
      <c r="N218" s="10"/>
      <c r="O218" s="10"/>
      <c r="P218" s="10"/>
      <c r="Q218" s="12"/>
      <c r="R218" s="13">
        <f>E228</f>
        <v>2536</v>
      </c>
      <c r="S218" s="14">
        <f>H228</f>
        <v>469</v>
      </c>
      <c r="T218" s="10"/>
      <c r="U218" s="10"/>
      <c r="V218" s="10"/>
    </row>
    <row r="219" spans="2:22" ht="15.6" customHeight="1">
      <c r="B219" s="85" t="s">
        <v>10</v>
      </c>
      <c r="C219" s="86"/>
      <c r="D219" s="87"/>
      <c r="E219" s="79">
        <v>161920</v>
      </c>
      <c r="F219" s="80"/>
      <c r="G219" s="81"/>
      <c r="H219" s="24">
        <v>2305</v>
      </c>
      <c r="J219" s="11" t="s">
        <v>104</v>
      </c>
      <c r="K219" s="11" t="s">
        <v>105</v>
      </c>
      <c r="L219" s="11" t="s">
        <v>106</v>
      </c>
      <c r="M219" s="10"/>
      <c r="N219" s="10"/>
      <c r="O219" s="10"/>
      <c r="P219" s="10"/>
      <c r="Q219" s="11" t="s">
        <v>104</v>
      </c>
      <c r="R219" s="11" t="s">
        <v>105</v>
      </c>
      <c r="S219" s="11" t="s">
        <v>106</v>
      </c>
      <c r="T219" s="10"/>
      <c r="U219" s="10"/>
      <c r="V219" s="10"/>
    </row>
    <row r="220" spans="2:22" ht="26.45" customHeight="1">
      <c r="B220" s="85" t="s">
        <v>8</v>
      </c>
      <c r="C220" s="86"/>
      <c r="D220" s="87"/>
      <c r="E220" s="79">
        <v>13050</v>
      </c>
      <c r="F220" s="80"/>
      <c r="G220" s="81"/>
      <c r="H220" s="23">
        <v>696</v>
      </c>
      <c r="J220" s="12"/>
      <c r="K220" s="13">
        <f>E214</f>
        <v>5993</v>
      </c>
      <c r="L220" s="14">
        <f>H214</f>
        <v>667</v>
      </c>
      <c r="M220" s="10"/>
      <c r="N220" s="10"/>
      <c r="O220" s="10"/>
      <c r="P220" s="10"/>
      <c r="Q220" s="12"/>
      <c r="R220" s="13">
        <f>E229</f>
        <v>14162</v>
      </c>
      <c r="S220" s="14">
        <f>H229</f>
        <v>841</v>
      </c>
      <c r="T220" s="10"/>
      <c r="U220" s="10"/>
      <c r="V220" s="10"/>
    </row>
    <row r="221" spans="2:22" ht="15.6" customHeight="1">
      <c r="B221" s="85" t="s">
        <v>11</v>
      </c>
      <c r="C221" s="86"/>
      <c r="D221" s="87"/>
      <c r="E221" s="79">
        <v>2669</v>
      </c>
      <c r="F221" s="80"/>
      <c r="G221" s="81"/>
      <c r="H221" s="23">
        <v>449</v>
      </c>
      <c r="J221" s="11" t="s">
        <v>107</v>
      </c>
      <c r="K221" s="11" t="s">
        <v>108</v>
      </c>
      <c r="L221" s="11" t="s">
        <v>109</v>
      </c>
      <c r="M221" s="10"/>
      <c r="N221" s="10"/>
      <c r="O221" s="10"/>
      <c r="P221" s="10"/>
      <c r="Q221" s="11" t="s">
        <v>107</v>
      </c>
      <c r="R221" s="11" t="s">
        <v>108</v>
      </c>
      <c r="S221" s="11" t="s">
        <v>109</v>
      </c>
      <c r="T221" s="10"/>
      <c r="U221" s="10"/>
      <c r="V221" s="10"/>
    </row>
    <row r="222" spans="2:22" ht="15.6" customHeight="1">
      <c r="B222" s="85" t="s">
        <v>12</v>
      </c>
      <c r="C222" s="86"/>
      <c r="D222" s="87"/>
      <c r="E222" s="79">
        <v>15312</v>
      </c>
      <c r="F222" s="80"/>
      <c r="G222" s="81"/>
      <c r="H222" s="23">
        <v>903</v>
      </c>
      <c r="J222" s="12"/>
      <c r="K222" s="13">
        <f>E215</f>
        <v>2640</v>
      </c>
      <c r="L222" s="14">
        <f>H215</f>
        <v>432</v>
      </c>
      <c r="M222" s="10"/>
      <c r="N222" s="10"/>
      <c r="O222" s="10"/>
      <c r="Q222" s="12"/>
      <c r="R222" s="13">
        <f>E230</f>
        <v>7453</v>
      </c>
      <c r="S222" s="14">
        <f>H230</f>
        <v>622</v>
      </c>
      <c r="T222" s="10"/>
      <c r="U222" s="10"/>
      <c r="V222" s="10"/>
    </row>
    <row r="223" spans="2:22" ht="15.6" customHeight="1">
      <c r="B223" s="85" t="s">
        <v>13</v>
      </c>
      <c r="C223" s="86"/>
      <c r="D223" s="87"/>
      <c r="E223" s="79">
        <v>6811</v>
      </c>
      <c r="F223" s="80"/>
      <c r="G223" s="81"/>
      <c r="H223" s="23">
        <v>685</v>
      </c>
      <c r="J223" s="11" t="s">
        <v>104</v>
      </c>
      <c r="K223" s="11" t="s">
        <v>110</v>
      </c>
      <c r="L223" s="11" t="s">
        <v>111</v>
      </c>
      <c r="Q223" s="11" t="s">
        <v>104</v>
      </c>
      <c r="R223" s="11" t="s">
        <v>110</v>
      </c>
      <c r="S223" s="11" t="s">
        <v>111</v>
      </c>
    </row>
    <row r="224" spans="2:22" ht="15.6" customHeight="1">
      <c r="B224" s="85" t="s">
        <v>14</v>
      </c>
      <c r="C224" s="86"/>
      <c r="D224" s="87"/>
      <c r="E224" s="79">
        <v>2399</v>
      </c>
      <c r="F224" s="80"/>
      <c r="G224" s="81"/>
      <c r="H224" s="23">
        <v>365</v>
      </c>
      <c r="J224" s="12"/>
      <c r="K224" s="13">
        <f>E216</f>
        <v>955</v>
      </c>
      <c r="L224" s="14">
        <f>H216</f>
        <v>255</v>
      </c>
      <c r="Q224" s="12"/>
      <c r="R224" s="13">
        <f>E231</f>
        <v>2184</v>
      </c>
      <c r="S224" s="14">
        <f>H231</f>
        <v>344</v>
      </c>
    </row>
    <row r="225" spans="1:22" ht="15.6" customHeight="1">
      <c r="B225" s="85" t="s">
        <v>15</v>
      </c>
      <c r="C225" s="86"/>
      <c r="D225" s="87"/>
      <c r="E225" s="79">
        <v>4457</v>
      </c>
      <c r="F225" s="80"/>
      <c r="G225" s="81"/>
      <c r="H225" s="23">
        <v>426</v>
      </c>
      <c r="J225" s="11" t="s">
        <v>107</v>
      </c>
      <c r="K225" s="11" t="s">
        <v>112</v>
      </c>
      <c r="L225" s="11" t="s">
        <v>113</v>
      </c>
      <c r="Q225" s="11" t="s">
        <v>107</v>
      </c>
      <c r="R225" s="11" t="s">
        <v>112</v>
      </c>
      <c r="S225" s="11" t="s">
        <v>113</v>
      </c>
    </row>
    <row r="226" spans="1:22" ht="15.6" customHeight="1">
      <c r="B226" s="85" t="s">
        <v>16</v>
      </c>
      <c r="C226" s="86"/>
      <c r="D226" s="87"/>
      <c r="E226" s="79">
        <v>146975</v>
      </c>
      <c r="F226" s="80"/>
      <c r="G226" s="81"/>
      <c r="H226" s="24">
        <v>2561</v>
      </c>
      <c r="J226" s="12"/>
      <c r="K226" s="13">
        <f>E217</f>
        <v>1373</v>
      </c>
      <c r="L226" s="14">
        <f>H217</f>
        <v>317</v>
      </c>
      <c r="Q226" s="12"/>
      <c r="R226" s="13">
        <f>E232</f>
        <v>4295</v>
      </c>
      <c r="S226" s="14">
        <f>H232</f>
        <v>383</v>
      </c>
    </row>
    <row r="227" spans="1:22" ht="26.45" customHeight="1">
      <c r="B227" s="85" t="s">
        <v>8</v>
      </c>
      <c r="C227" s="86"/>
      <c r="D227" s="87"/>
      <c r="E227" s="79">
        <v>12383</v>
      </c>
      <c r="F227" s="80"/>
      <c r="G227" s="81"/>
      <c r="H227" s="23">
        <v>682</v>
      </c>
    </row>
    <row r="228" spans="1:22" ht="13.9" customHeight="1">
      <c r="B228" s="85" t="s">
        <v>11</v>
      </c>
      <c r="C228" s="86"/>
      <c r="D228" s="87"/>
      <c r="E228" s="79">
        <v>2536</v>
      </c>
      <c r="F228" s="80"/>
      <c r="G228" s="81"/>
      <c r="H228" s="23">
        <v>469</v>
      </c>
    </row>
    <row r="229" spans="1:22" ht="13.9" customHeight="1">
      <c r="B229" s="85" t="s">
        <v>12</v>
      </c>
      <c r="C229" s="86"/>
      <c r="D229" s="87"/>
      <c r="E229" s="79">
        <v>14162</v>
      </c>
      <c r="F229" s="80"/>
      <c r="G229" s="81"/>
      <c r="H229" s="23">
        <v>841</v>
      </c>
    </row>
    <row r="230" spans="1:22" ht="13.9" customHeight="1">
      <c r="B230" s="85" t="s">
        <v>13</v>
      </c>
      <c r="C230" s="86"/>
      <c r="D230" s="87"/>
      <c r="E230" s="79">
        <v>7453</v>
      </c>
      <c r="F230" s="80"/>
      <c r="G230" s="81"/>
      <c r="H230" s="23">
        <v>622</v>
      </c>
    </row>
    <row r="231" spans="1:22" ht="13.9" customHeight="1">
      <c r="B231" s="85" t="s">
        <v>14</v>
      </c>
      <c r="C231" s="86"/>
      <c r="D231" s="87"/>
      <c r="E231" s="79">
        <v>2184</v>
      </c>
      <c r="F231" s="80"/>
      <c r="G231" s="81"/>
      <c r="H231" s="23">
        <v>344</v>
      </c>
    </row>
    <row r="232" spans="1:22" ht="13.9" customHeight="1">
      <c r="B232" s="85" t="s">
        <v>15</v>
      </c>
      <c r="C232" s="86"/>
      <c r="D232" s="87"/>
      <c r="E232" s="79">
        <v>4295</v>
      </c>
      <c r="F232" s="80"/>
      <c r="G232" s="81"/>
      <c r="H232" s="23">
        <v>383</v>
      </c>
    </row>
    <row r="233" spans="1:22" ht="13.9" customHeight="1"/>
    <row r="235" spans="1:22">
      <c r="A235" s="2">
        <v>2016</v>
      </c>
      <c r="B235" s="85" t="s">
        <v>7</v>
      </c>
      <c r="C235" s="86"/>
      <c r="D235" s="87"/>
      <c r="E235" s="37">
        <v>381187</v>
      </c>
      <c r="F235" s="38"/>
      <c r="G235" s="39"/>
      <c r="H235" s="23">
        <v>685</v>
      </c>
      <c r="J235" s="35" t="s">
        <v>54</v>
      </c>
      <c r="K235" s="25"/>
      <c r="L235" s="25"/>
      <c r="M235" s="25"/>
      <c r="N235" s="25"/>
      <c r="O235" s="25"/>
      <c r="P235" s="25"/>
      <c r="Q235" s="35" t="s">
        <v>55</v>
      </c>
      <c r="R235" s="35"/>
      <c r="S235" s="35"/>
      <c r="T235" s="35"/>
      <c r="U235" s="35"/>
      <c r="V235" s="35"/>
    </row>
    <row r="236" spans="1:22" ht="79.150000000000006" customHeight="1">
      <c r="B236" s="85" t="s">
        <v>9</v>
      </c>
      <c r="C236" s="86"/>
      <c r="D236" s="87"/>
      <c r="E236" s="37">
        <v>90810</v>
      </c>
      <c r="F236" s="38"/>
      <c r="G236" s="39"/>
      <c r="H236" s="24">
        <v>4405</v>
      </c>
      <c r="J236" s="11" t="s">
        <v>78</v>
      </c>
      <c r="K236" s="11" t="s">
        <v>79</v>
      </c>
      <c r="L236" s="11" t="s">
        <v>80</v>
      </c>
      <c r="M236" s="10"/>
      <c r="N236" s="10" t="s">
        <v>81</v>
      </c>
      <c r="O236" s="11" t="s">
        <v>82</v>
      </c>
      <c r="P236" s="16"/>
      <c r="Q236" s="11" t="s">
        <v>78</v>
      </c>
      <c r="R236" s="11" t="s">
        <v>79</v>
      </c>
      <c r="S236" s="11" t="s">
        <v>80</v>
      </c>
      <c r="T236" s="10"/>
      <c r="U236" s="10" t="s">
        <v>81</v>
      </c>
      <c r="V236" s="11" t="s">
        <v>82</v>
      </c>
    </row>
    <row r="237" spans="1:22" ht="14.45" customHeight="1">
      <c r="B237" s="85" t="s">
        <v>10</v>
      </c>
      <c r="C237" s="86"/>
      <c r="D237" s="87"/>
      <c r="E237" s="37">
        <v>42112</v>
      </c>
      <c r="F237" s="38"/>
      <c r="G237" s="39"/>
      <c r="H237" s="24">
        <v>2322</v>
      </c>
      <c r="J237" s="12"/>
      <c r="K237" s="13">
        <f>E238</f>
        <v>6908</v>
      </c>
      <c r="L237" s="14">
        <f>H238</f>
        <v>674</v>
      </c>
      <c r="M237" s="15"/>
      <c r="N237" s="16">
        <f>K237+K239+K241+K243+K245+K247+K249+K251+K253+K255+K257+K259</f>
        <v>40312</v>
      </c>
      <c r="O237" s="16">
        <f>SQRT(((L237)^2)+((L239)^2)+((L241)^2)+((L243)^2)+((L245)^2)+((L247)^2)+((L249)^2)+((L251)^2)+((L253)^2)+((L255)^2)+((L257)^2)+((L259)^2))</f>
        <v>1681.5216323318591</v>
      </c>
      <c r="P237" s="10"/>
      <c r="Q237" s="12"/>
      <c r="R237" s="13">
        <f>E253</f>
        <v>11780</v>
      </c>
      <c r="S237" s="14">
        <f>H253</f>
        <v>705</v>
      </c>
      <c r="T237" s="15"/>
      <c r="U237" s="16">
        <f>R237+R239+R241+R243+R245+R247+R249+R251+R253+R255+R257+R259</f>
        <v>81951</v>
      </c>
      <c r="V237" s="16">
        <f>SQRT(((S237)^2)+((S239)^2)+((S241)^2)+((S243)^2)+((S245)^2)+((S247)^2)+((S249)^2)+((S251)^2)+((S253)^2)+((S255)^2)+((S257)^2)+((S259)^2))</f>
        <v>1975.9797569813311</v>
      </c>
    </row>
    <row r="238" spans="1:22" ht="26.45" customHeight="1">
      <c r="B238" s="85" t="s">
        <v>8</v>
      </c>
      <c r="C238" s="86"/>
      <c r="D238" s="87"/>
      <c r="E238" s="37">
        <v>6908</v>
      </c>
      <c r="F238" s="38"/>
      <c r="G238" s="39"/>
      <c r="H238" s="23">
        <v>674</v>
      </c>
      <c r="J238" s="11" t="s">
        <v>83</v>
      </c>
      <c r="K238" s="11" t="s">
        <v>84</v>
      </c>
      <c r="L238" s="11" t="s">
        <v>85</v>
      </c>
      <c r="M238" s="10"/>
      <c r="N238" s="10"/>
      <c r="O238" s="10"/>
      <c r="P238" s="10"/>
      <c r="Q238" s="11" t="s">
        <v>83</v>
      </c>
      <c r="R238" s="11" t="s">
        <v>84</v>
      </c>
      <c r="S238" s="11" t="s">
        <v>85</v>
      </c>
      <c r="T238" s="10"/>
      <c r="U238" s="10"/>
      <c r="V238" s="10"/>
    </row>
    <row r="239" spans="1:22" ht="16.899999999999999" customHeight="1">
      <c r="B239" s="85" t="s">
        <v>11</v>
      </c>
      <c r="C239" s="86"/>
      <c r="D239" s="87"/>
      <c r="E239" s="37">
        <v>1238</v>
      </c>
      <c r="F239" s="38"/>
      <c r="G239" s="39"/>
      <c r="H239" s="23">
        <v>230</v>
      </c>
      <c r="J239" s="12"/>
      <c r="K239" s="13">
        <f>E239</f>
        <v>1238</v>
      </c>
      <c r="L239" s="14">
        <f>H239</f>
        <v>230</v>
      </c>
      <c r="M239" s="10"/>
      <c r="N239" s="10"/>
      <c r="O239" s="10"/>
      <c r="P239" s="10"/>
      <c r="Q239" s="12"/>
      <c r="R239" s="13">
        <f>E254</f>
        <v>2656</v>
      </c>
      <c r="S239" s="14">
        <f>H254</f>
        <v>432</v>
      </c>
      <c r="T239" s="10"/>
      <c r="U239" s="10"/>
      <c r="V239" s="10"/>
    </row>
    <row r="240" spans="1:22" ht="15" customHeight="1">
      <c r="B240" s="85" t="s">
        <v>12</v>
      </c>
      <c r="C240" s="86"/>
      <c r="D240" s="87"/>
      <c r="E240" s="37">
        <v>7984</v>
      </c>
      <c r="F240" s="38"/>
      <c r="G240" s="39"/>
      <c r="H240" s="23">
        <v>830</v>
      </c>
      <c r="J240" s="11" t="s">
        <v>86</v>
      </c>
      <c r="K240" s="11" t="s">
        <v>87</v>
      </c>
      <c r="L240" s="11" t="s">
        <v>88</v>
      </c>
      <c r="M240" s="10"/>
      <c r="N240" s="10"/>
      <c r="O240" s="10"/>
      <c r="P240" s="10"/>
      <c r="Q240" s="11" t="s">
        <v>86</v>
      </c>
      <c r="R240" s="11" t="s">
        <v>87</v>
      </c>
      <c r="S240" s="11" t="s">
        <v>88</v>
      </c>
      <c r="T240" s="10"/>
      <c r="U240" s="10"/>
      <c r="V240" s="10"/>
    </row>
    <row r="241" spans="2:22" ht="15.6" customHeight="1">
      <c r="B241" s="85" t="s">
        <v>13</v>
      </c>
      <c r="C241" s="86"/>
      <c r="D241" s="87"/>
      <c r="E241" s="37">
        <v>2750</v>
      </c>
      <c r="F241" s="38"/>
      <c r="G241" s="39"/>
      <c r="H241" s="23">
        <v>483</v>
      </c>
      <c r="J241" s="12"/>
      <c r="K241" s="13">
        <f>E240</f>
        <v>7984</v>
      </c>
      <c r="L241" s="14">
        <f>H240</f>
        <v>830</v>
      </c>
      <c r="M241" s="10"/>
      <c r="N241" s="10"/>
      <c r="O241" s="10"/>
      <c r="P241" s="10"/>
      <c r="Q241" s="12"/>
      <c r="R241" s="13">
        <f>E255</f>
        <v>13902</v>
      </c>
      <c r="S241" s="14">
        <f>H255</f>
        <v>907</v>
      </c>
      <c r="T241" s="10"/>
      <c r="U241" s="10"/>
      <c r="V241" s="10"/>
    </row>
    <row r="242" spans="2:22" ht="14.45" customHeight="1">
      <c r="B242" s="85" t="s">
        <v>14</v>
      </c>
      <c r="C242" s="86"/>
      <c r="D242" s="87"/>
      <c r="E242" s="32">
        <v>669</v>
      </c>
      <c r="F242" s="33"/>
      <c r="G242" s="34"/>
      <c r="H242" s="23">
        <v>197</v>
      </c>
      <c r="J242" s="11" t="s">
        <v>89</v>
      </c>
      <c r="K242" s="11" t="s">
        <v>90</v>
      </c>
      <c r="L242" s="11" t="s">
        <v>91</v>
      </c>
      <c r="M242" s="10"/>
      <c r="N242" s="10"/>
      <c r="O242" s="10"/>
      <c r="P242" s="10"/>
      <c r="Q242" s="11" t="s">
        <v>89</v>
      </c>
      <c r="R242" s="11" t="s">
        <v>90</v>
      </c>
      <c r="S242" s="11" t="s">
        <v>91</v>
      </c>
      <c r="T242" s="10"/>
      <c r="U242" s="10"/>
      <c r="V242" s="10"/>
    </row>
    <row r="243" spans="2:22" ht="12.6" customHeight="1">
      <c r="B243" s="85" t="s">
        <v>15</v>
      </c>
      <c r="C243" s="86"/>
      <c r="D243" s="87"/>
      <c r="E243" s="37">
        <v>1582</v>
      </c>
      <c r="F243" s="38"/>
      <c r="G243" s="39"/>
      <c r="H243" s="23">
        <v>336</v>
      </c>
      <c r="J243" s="12"/>
      <c r="K243" s="13">
        <f>E241</f>
        <v>2750</v>
      </c>
      <c r="L243" s="14">
        <f>H241</f>
        <v>483</v>
      </c>
      <c r="M243" s="10"/>
      <c r="N243" s="10"/>
      <c r="O243" s="10"/>
      <c r="P243" s="10"/>
      <c r="Q243" s="12"/>
      <c r="R243" s="13">
        <f>E256</f>
        <v>6109</v>
      </c>
      <c r="S243" s="14">
        <f>H256</f>
        <v>587</v>
      </c>
      <c r="T243" s="10"/>
      <c r="U243" s="10"/>
      <c r="V243" s="10"/>
    </row>
    <row r="244" spans="2:22" ht="15" customHeight="1">
      <c r="B244" s="85" t="s">
        <v>16</v>
      </c>
      <c r="C244" s="86"/>
      <c r="D244" s="87"/>
      <c r="E244" s="37">
        <v>48698</v>
      </c>
      <c r="F244" s="38"/>
      <c r="G244" s="39"/>
      <c r="H244" s="24">
        <v>2625</v>
      </c>
      <c r="J244" s="11" t="s">
        <v>92</v>
      </c>
      <c r="K244" s="11" t="s">
        <v>93</v>
      </c>
      <c r="L244" s="11" t="s">
        <v>94</v>
      </c>
      <c r="M244" s="10"/>
      <c r="N244" s="10"/>
      <c r="O244" s="10"/>
      <c r="P244" s="10"/>
      <c r="Q244" s="11" t="s">
        <v>92</v>
      </c>
      <c r="R244" s="11" t="s">
        <v>93</v>
      </c>
      <c r="S244" s="11" t="s">
        <v>94</v>
      </c>
      <c r="T244" s="10"/>
      <c r="U244" s="10"/>
      <c r="V244" s="10"/>
    </row>
    <row r="245" spans="2:22" ht="26.45" customHeight="1">
      <c r="B245" s="85" t="s">
        <v>8</v>
      </c>
      <c r="C245" s="86"/>
      <c r="D245" s="87"/>
      <c r="E245" s="37">
        <v>5672</v>
      </c>
      <c r="F245" s="38"/>
      <c r="G245" s="39"/>
      <c r="H245" s="23">
        <v>602</v>
      </c>
      <c r="J245" s="12"/>
      <c r="K245" s="13">
        <f>E242</f>
        <v>669</v>
      </c>
      <c r="L245" s="14">
        <f>H242</f>
        <v>197</v>
      </c>
      <c r="M245" s="10"/>
      <c r="N245" s="10"/>
      <c r="O245" s="10"/>
      <c r="P245" s="10"/>
      <c r="Q245" s="12"/>
      <c r="R245" s="13">
        <f>E257</f>
        <v>2309</v>
      </c>
      <c r="S245" s="14">
        <f>H257</f>
        <v>331</v>
      </c>
      <c r="T245" s="10"/>
      <c r="U245" s="10"/>
      <c r="V245" s="10"/>
    </row>
    <row r="246" spans="2:22" ht="18" customHeight="1">
      <c r="B246" s="85" t="s">
        <v>11</v>
      </c>
      <c r="C246" s="86"/>
      <c r="D246" s="87"/>
      <c r="E246" s="37">
        <v>1512</v>
      </c>
      <c r="F246" s="38"/>
      <c r="G246" s="39"/>
      <c r="H246" s="23">
        <v>313</v>
      </c>
      <c r="J246" s="11" t="s">
        <v>95</v>
      </c>
      <c r="K246" s="11" t="s">
        <v>96</v>
      </c>
      <c r="L246" s="11" t="s">
        <v>97</v>
      </c>
      <c r="M246" s="10"/>
      <c r="N246" s="10"/>
      <c r="O246" s="10"/>
      <c r="P246" s="10"/>
      <c r="Q246" s="11" t="s">
        <v>95</v>
      </c>
      <c r="R246" s="11" t="s">
        <v>96</v>
      </c>
      <c r="S246" s="11" t="s">
        <v>97</v>
      </c>
      <c r="T246" s="10"/>
      <c r="U246" s="10"/>
      <c r="V246" s="10"/>
    </row>
    <row r="247" spans="2:22" ht="18" customHeight="1">
      <c r="B247" s="85" t="s">
        <v>12</v>
      </c>
      <c r="C247" s="86"/>
      <c r="D247" s="87"/>
      <c r="E247" s="37">
        <v>6540</v>
      </c>
      <c r="F247" s="38"/>
      <c r="G247" s="39"/>
      <c r="H247" s="23">
        <v>636</v>
      </c>
      <c r="J247" s="12"/>
      <c r="K247" s="13">
        <f>E243</f>
        <v>1582</v>
      </c>
      <c r="L247" s="14">
        <f>H243</f>
        <v>336</v>
      </c>
      <c r="M247" s="10"/>
      <c r="N247" s="10"/>
      <c r="O247" s="10"/>
      <c r="P247" s="10"/>
      <c r="Q247" s="12"/>
      <c r="R247" s="13">
        <f>E258</f>
        <v>4486</v>
      </c>
      <c r="S247" s="14">
        <f>H258</f>
        <v>418</v>
      </c>
      <c r="T247" s="10"/>
      <c r="U247" s="10"/>
      <c r="V247" s="10"/>
    </row>
    <row r="248" spans="2:22" ht="18" customHeight="1">
      <c r="B248" s="85" t="s">
        <v>13</v>
      </c>
      <c r="C248" s="86"/>
      <c r="D248" s="87"/>
      <c r="E248" s="37">
        <v>2932</v>
      </c>
      <c r="F248" s="38"/>
      <c r="G248" s="39"/>
      <c r="H248" s="23">
        <v>440</v>
      </c>
      <c r="J248" s="11" t="s">
        <v>98</v>
      </c>
      <c r="K248" s="11" t="s">
        <v>99</v>
      </c>
      <c r="L248" s="11" t="s">
        <v>100</v>
      </c>
      <c r="M248" s="10"/>
      <c r="N248" s="10"/>
      <c r="O248" s="10"/>
      <c r="P248" s="10"/>
      <c r="Q248" s="11" t="s">
        <v>98</v>
      </c>
      <c r="R248" s="11" t="s">
        <v>99</v>
      </c>
      <c r="S248" s="11" t="s">
        <v>100</v>
      </c>
      <c r="T248" s="10"/>
      <c r="U248" s="10"/>
      <c r="V248" s="10"/>
    </row>
    <row r="249" spans="2:22" ht="18" customHeight="1">
      <c r="B249" s="85" t="s">
        <v>14</v>
      </c>
      <c r="C249" s="86"/>
      <c r="D249" s="87"/>
      <c r="E249" s="32">
        <v>833</v>
      </c>
      <c r="F249" s="33"/>
      <c r="G249" s="34"/>
      <c r="H249" s="23">
        <v>226</v>
      </c>
      <c r="J249" s="12"/>
      <c r="K249" s="13">
        <f>E245</f>
        <v>5672</v>
      </c>
      <c r="L249" s="14">
        <f>H245</f>
        <v>602</v>
      </c>
      <c r="M249" s="10"/>
      <c r="N249" s="10"/>
      <c r="O249" s="10"/>
      <c r="P249" s="10"/>
      <c r="Q249" s="12"/>
      <c r="R249" s="13">
        <f>E260</f>
        <v>12252</v>
      </c>
      <c r="S249" s="14">
        <f>H260</f>
        <v>605</v>
      </c>
      <c r="T249" s="10"/>
      <c r="U249" s="10"/>
      <c r="V249" s="10"/>
    </row>
    <row r="250" spans="2:22" ht="18" customHeight="1">
      <c r="B250" s="85" t="s">
        <v>15</v>
      </c>
      <c r="C250" s="86"/>
      <c r="D250" s="87"/>
      <c r="E250" s="37">
        <v>1692</v>
      </c>
      <c r="F250" s="38"/>
      <c r="G250" s="39"/>
      <c r="H250" s="23">
        <v>370</v>
      </c>
      <c r="J250" s="11" t="s">
        <v>101</v>
      </c>
      <c r="K250" s="11" t="s">
        <v>102</v>
      </c>
      <c r="L250" s="11" t="s">
        <v>103</v>
      </c>
      <c r="M250" s="10"/>
      <c r="N250" s="10"/>
      <c r="O250" s="10"/>
      <c r="P250" s="10"/>
      <c r="Q250" s="11" t="s">
        <v>101</v>
      </c>
      <c r="R250" s="11" t="s">
        <v>102</v>
      </c>
      <c r="S250" s="11" t="s">
        <v>103</v>
      </c>
      <c r="T250" s="10"/>
      <c r="U250" s="10"/>
      <c r="V250" s="10"/>
    </row>
    <row r="251" spans="2:22" ht="18" customHeight="1">
      <c r="B251" s="85" t="s">
        <v>53</v>
      </c>
      <c r="C251" s="86"/>
      <c r="D251" s="87"/>
      <c r="E251" s="37">
        <v>290377</v>
      </c>
      <c r="F251" s="38"/>
      <c r="G251" s="39"/>
      <c r="H251" s="24">
        <v>4482</v>
      </c>
      <c r="J251" s="12"/>
      <c r="K251" s="13">
        <f>E246</f>
        <v>1512</v>
      </c>
      <c r="L251" s="14">
        <f>H246</f>
        <v>313</v>
      </c>
      <c r="M251" s="10"/>
      <c r="N251" s="10"/>
      <c r="O251" s="10"/>
      <c r="P251" s="10"/>
      <c r="Q251" s="12"/>
      <c r="R251" s="13">
        <f>E261</f>
        <v>2506</v>
      </c>
      <c r="S251" s="14">
        <f>H261</f>
        <v>403</v>
      </c>
      <c r="T251" s="10"/>
      <c r="U251" s="10"/>
      <c r="V251" s="10"/>
    </row>
    <row r="252" spans="2:22" ht="18" customHeight="1">
      <c r="B252" s="85" t="s">
        <v>10</v>
      </c>
      <c r="C252" s="86"/>
      <c r="D252" s="87"/>
      <c r="E252" s="37">
        <v>152135</v>
      </c>
      <c r="F252" s="38"/>
      <c r="G252" s="39"/>
      <c r="H252" s="24">
        <v>2433</v>
      </c>
      <c r="J252" s="11" t="s">
        <v>104</v>
      </c>
      <c r="K252" s="11" t="s">
        <v>105</v>
      </c>
      <c r="L252" s="11" t="s">
        <v>106</v>
      </c>
      <c r="M252" s="10"/>
      <c r="N252" s="10"/>
      <c r="O252" s="10"/>
      <c r="P252" s="10"/>
      <c r="Q252" s="11" t="s">
        <v>104</v>
      </c>
      <c r="R252" s="11" t="s">
        <v>105</v>
      </c>
      <c r="S252" s="11" t="s">
        <v>106</v>
      </c>
      <c r="T252" s="10"/>
      <c r="U252" s="10"/>
      <c r="V252" s="10"/>
    </row>
    <row r="253" spans="2:22" ht="18" customHeight="1">
      <c r="B253" s="85" t="s">
        <v>8</v>
      </c>
      <c r="C253" s="86"/>
      <c r="D253" s="87"/>
      <c r="E253" s="37">
        <v>11780</v>
      </c>
      <c r="F253" s="38"/>
      <c r="G253" s="39"/>
      <c r="H253" s="23">
        <v>705</v>
      </c>
      <c r="J253" s="12"/>
      <c r="K253" s="13">
        <f>E247</f>
        <v>6540</v>
      </c>
      <c r="L253" s="14">
        <f>H247</f>
        <v>636</v>
      </c>
      <c r="M253" s="10"/>
      <c r="N253" s="10"/>
      <c r="O253" s="10"/>
      <c r="P253" s="10"/>
      <c r="Q253" s="12"/>
      <c r="R253" s="13">
        <f>E262</f>
        <v>13464</v>
      </c>
      <c r="S253" s="14">
        <f>H262</f>
        <v>823</v>
      </c>
      <c r="T253" s="10"/>
      <c r="U253" s="10"/>
      <c r="V253" s="10"/>
    </row>
    <row r="254" spans="2:22" ht="18" customHeight="1">
      <c r="B254" s="85" t="s">
        <v>11</v>
      </c>
      <c r="C254" s="86"/>
      <c r="D254" s="87"/>
      <c r="E254" s="37">
        <v>2656</v>
      </c>
      <c r="F254" s="38"/>
      <c r="G254" s="39"/>
      <c r="H254" s="23">
        <v>432</v>
      </c>
      <c r="J254" s="11" t="s">
        <v>107</v>
      </c>
      <c r="K254" s="11" t="s">
        <v>108</v>
      </c>
      <c r="L254" s="11" t="s">
        <v>109</v>
      </c>
      <c r="M254" s="10"/>
      <c r="N254" s="10"/>
      <c r="O254" s="10"/>
      <c r="P254" s="10"/>
      <c r="Q254" s="11" t="s">
        <v>107</v>
      </c>
      <c r="R254" s="11" t="s">
        <v>108</v>
      </c>
      <c r="S254" s="11" t="s">
        <v>109</v>
      </c>
      <c r="T254" s="10"/>
      <c r="U254" s="10"/>
      <c r="V254" s="10"/>
    </row>
    <row r="255" spans="2:22" ht="18" customHeight="1">
      <c r="B255" s="85" t="s">
        <v>12</v>
      </c>
      <c r="C255" s="86"/>
      <c r="D255" s="87"/>
      <c r="E255" s="37">
        <v>13902</v>
      </c>
      <c r="F255" s="38"/>
      <c r="G255" s="39"/>
      <c r="H255" s="23">
        <v>907</v>
      </c>
      <c r="J255" s="12"/>
      <c r="K255" s="13">
        <f>E248</f>
        <v>2932</v>
      </c>
      <c r="L255" s="14">
        <f>H248</f>
        <v>440</v>
      </c>
      <c r="M255" s="10"/>
      <c r="N255" s="10"/>
      <c r="O255" s="10"/>
      <c r="Q255" s="12"/>
      <c r="R255" s="13">
        <f>E263</f>
        <v>6582</v>
      </c>
      <c r="S255" s="14">
        <f>H263</f>
        <v>549</v>
      </c>
      <c r="T255" s="10"/>
      <c r="U255" s="10"/>
      <c r="V255" s="10"/>
    </row>
    <row r="256" spans="2:22" ht="18" customHeight="1">
      <c r="B256" s="85" t="s">
        <v>13</v>
      </c>
      <c r="C256" s="86"/>
      <c r="D256" s="87"/>
      <c r="E256" s="37">
        <v>6109</v>
      </c>
      <c r="F256" s="38"/>
      <c r="G256" s="39"/>
      <c r="H256" s="23">
        <v>587</v>
      </c>
      <c r="J256" s="11" t="s">
        <v>104</v>
      </c>
      <c r="K256" s="11" t="s">
        <v>110</v>
      </c>
      <c r="L256" s="11" t="s">
        <v>111</v>
      </c>
      <c r="Q256" s="11" t="s">
        <v>104</v>
      </c>
      <c r="R256" s="11" t="s">
        <v>110</v>
      </c>
      <c r="S256" s="11" t="s">
        <v>111</v>
      </c>
    </row>
    <row r="257" spans="1:22" ht="18" customHeight="1">
      <c r="B257" s="85" t="s">
        <v>14</v>
      </c>
      <c r="C257" s="86"/>
      <c r="D257" s="87"/>
      <c r="E257" s="37">
        <v>2309</v>
      </c>
      <c r="F257" s="38"/>
      <c r="G257" s="39"/>
      <c r="H257" s="23">
        <v>331</v>
      </c>
      <c r="J257" s="12"/>
      <c r="K257" s="13">
        <f>E249</f>
        <v>833</v>
      </c>
      <c r="L257" s="14">
        <f>H249</f>
        <v>226</v>
      </c>
      <c r="Q257" s="12"/>
      <c r="R257" s="13">
        <f>E264</f>
        <v>2022</v>
      </c>
      <c r="S257" s="14">
        <f>H264</f>
        <v>312</v>
      </c>
    </row>
    <row r="258" spans="1:22" ht="18" customHeight="1">
      <c r="B258" s="85" t="s">
        <v>15</v>
      </c>
      <c r="C258" s="86"/>
      <c r="D258" s="87"/>
      <c r="E258" s="37">
        <v>4486</v>
      </c>
      <c r="F258" s="38"/>
      <c r="G258" s="39"/>
      <c r="H258" s="23">
        <v>418</v>
      </c>
      <c r="J258" s="11" t="s">
        <v>107</v>
      </c>
      <c r="K258" s="11" t="s">
        <v>112</v>
      </c>
      <c r="L258" s="11" t="s">
        <v>113</v>
      </c>
      <c r="Q258" s="11" t="s">
        <v>107</v>
      </c>
      <c r="R258" s="11" t="s">
        <v>112</v>
      </c>
      <c r="S258" s="11" t="s">
        <v>113</v>
      </c>
    </row>
    <row r="259" spans="1:22" ht="18" customHeight="1">
      <c r="B259" s="85" t="s">
        <v>16</v>
      </c>
      <c r="C259" s="86"/>
      <c r="D259" s="87"/>
      <c r="E259" s="37">
        <v>138242</v>
      </c>
      <c r="F259" s="38"/>
      <c r="G259" s="39"/>
      <c r="H259" s="24">
        <v>2612</v>
      </c>
      <c r="J259" s="12"/>
      <c r="K259" s="13">
        <f>E250</f>
        <v>1692</v>
      </c>
      <c r="L259" s="14">
        <f>H250</f>
        <v>370</v>
      </c>
      <c r="Q259" s="12"/>
      <c r="R259" s="13">
        <f>E265</f>
        <v>3883</v>
      </c>
      <c r="S259" s="14">
        <f>H265</f>
        <v>406</v>
      </c>
    </row>
    <row r="260" spans="1:22" ht="26.45" customHeight="1">
      <c r="B260" s="85" t="s">
        <v>8</v>
      </c>
      <c r="C260" s="86"/>
      <c r="D260" s="87"/>
      <c r="E260" s="37">
        <v>12252</v>
      </c>
      <c r="F260" s="38"/>
      <c r="G260" s="39"/>
      <c r="H260" s="23">
        <v>605</v>
      </c>
    </row>
    <row r="261" spans="1:22" ht="18" customHeight="1">
      <c r="B261" s="85" t="s">
        <v>11</v>
      </c>
      <c r="C261" s="86"/>
      <c r="D261" s="87"/>
      <c r="E261" s="37">
        <v>2506</v>
      </c>
      <c r="F261" s="38"/>
      <c r="G261" s="39"/>
      <c r="H261" s="23">
        <v>403</v>
      </c>
    </row>
    <row r="262" spans="1:22" ht="18" customHeight="1">
      <c r="B262" s="85" t="s">
        <v>12</v>
      </c>
      <c r="C262" s="86"/>
      <c r="D262" s="87"/>
      <c r="E262" s="37">
        <v>13464</v>
      </c>
      <c r="F262" s="38"/>
      <c r="G262" s="39"/>
      <c r="H262" s="23">
        <v>823</v>
      </c>
    </row>
    <row r="263" spans="1:22" ht="18" customHeight="1">
      <c r="B263" s="85" t="s">
        <v>13</v>
      </c>
      <c r="C263" s="86"/>
      <c r="D263" s="87"/>
      <c r="E263" s="37">
        <v>6582</v>
      </c>
      <c r="F263" s="38"/>
      <c r="G263" s="39"/>
      <c r="H263" s="23">
        <v>549</v>
      </c>
    </row>
    <row r="264" spans="1:22" ht="18" customHeight="1">
      <c r="B264" s="85" t="s">
        <v>14</v>
      </c>
      <c r="C264" s="86"/>
      <c r="D264" s="87"/>
      <c r="E264" s="37">
        <v>2022</v>
      </c>
      <c r="F264" s="38"/>
      <c r="G264" s="39"/>
      <c r="H264" s="23">
        <v>312</v>
      </c>
    </row>
    <row r="265" spans="1:22" ht="15.6" customHeight="1">
      <c r="B265" s="85" t="s">
        <v>15</v>
      </c>
      <c r="C265" s="86"/>
      <c r="D265" s="87"/>
      <c r="E265" s="37">
        <v>3883</v>
      </c>
      <c r="F265" s="38"/>
      <c r="G265" s="39"/>
      <c r="H265" s="23">
        <v>406</v>
      </c>
    </row>
    <row r="266" spans="1:22" ht="13.9" customHeight="1"/>
    <row r="268" spans="1:22">
      <c r="A268" s="2">
        <v>2015</v>
      </c>
      <c r="B268" s="85" t="s">
        <v>7</v>
      </c>
      <c r="C268" s="86"/>
      <c r="D268" s="87"/>
      <c r="E268" s="37">
        <v>372693</v>
      </c>
      <c r="F268" s="38"/>
      <c r="G268" s="39"/>
      <c r="H268" s="23">
        <v>504</v>
      </c>
      <c r="J268" s="35" t="s">
        <v>54</v>
      </c>
      <c r="K268" s="25"/>
      <c r="L268" s="25"/>
      <c r="M268" s="25"/>
      <c r="N268" s="25"/>
      <c r="O268" s="25"/>
      <c r="P268" s="25"/>
      <c r="Q268" s="35" t="s">
        <v>55</v>
      </c>
      <c r="R268" s="35"/>
      <c r="S268" s="35"/>
      <c r="T268" s="35"/>
      <c r="U268" s="35"/>
      <c r="V268" s="35"/>
    </row>
    <row r="269" spans="1:22" ht="15.75">
      <c r="B269" s="85" t="s">
        <v>9</v>
      </c>
      <c r="C269" s="86"/>
      <c r="D269" s="87"/>
      <c r="E269" s="37">
        <v>98446</v>
      </c>
      <c r="F269" s="38"/>
      <c r="G269" s="39"/>
      <c r="H269" s="24">
        <v>4187</v>
      </c>
      <c r="J269" s="11" t="s">
        <v>78</v>
      </c>
      <c r="K269" s="11" t="s">
        <v>79</v>
      </c>
      <c r="L269" s="11" t="s">
        <v>80</v>
      </c>
      <c r="M269" s="10"/>
      <c r="N269" s="10" t="s">
        <v>81</v>
      </c>
      <c r="O269" s="11" t="s">
        <v>82</v>
      </c>
      <c r="P269" s="16"/>
      <c r="Q269" s="11" t="s">
        <v>78</v>
      </c>
      <c r="R269" s="11" t="s">
        <v>79</v>
      </c>
      <c r="S269" s="11" t="s">
        <v>80</v>
      </c>
      <c r="T269" s="10"/>
      <c r="U269" s="10" t="s">
        <v>81</v>
      </c>
      <c r="V269" s="11" t="s">
        <v>82</v>
      </c>
    </row>
    <row r="270" spans="1:22" ht="15.75">
      <c r="B270" s="85" t="s">
        <v>10</v>
      </c>
      <c r="C270" s="86"/>
      <c r="D270" s="87"/>
      <c r="E270" s="37">
        <v>45947</v>
      </c>
      <c r="F270" s="38"/>
      <c r="G270" s="39"/>
      <c r="H270" s="24">
        <v>2060</v>
      </c>
      <c r="J270" s="12"/>
      <c r="K270" s="13">
        <f>E271</f>
        <v>7311</v>
      </c>
      <c r="L270" s="14">
        <f>H271</f>
        <v>688</v>
      </c>
      <c r="M270" s="15"/>
      <c r="N270" s="16">
        <f>K270+K272+K274+K276+K278+K280+K282+K284+K286+K288+K290+K292</f>
        <v>42719</v>
      </c>
      <c r="O270" s="16">
        <f>SQRT(((L270)^2)+((L272)^2)+((L274)^2)+((L276)^2)+((L278)^2)+((L280)^2)+((L282)^2)+((L284)^2)+((L286)^2)+((L288)^2)+((L290)^2)+((L292)^2))</f>
        <v>1656.7250828064384</v>
      </c>
      <c r="P270" s="10"/>
      <c r="Q270" s="12"/>
      <c r="R270" s="13">
        <f>E286</f>
        <v>11712</v>
      </c>
      <c r="S270" s="14">
        <f>H286</f>
        <v>756</v>
      </c>
      <c r="T270" s="15"/>
      <c r="U270" s="16">
        <f>R270+R272+R274+R276+R278+R280+R282+R284+R286+R288+R290+R292</f>
        <v>78201</v>
      </c>
      <c r="V270" s="16">
        <f>SQRT(((S270)^2)+((S272)^2)+((S274)^2)+((S276)^2)+((S278)^2)+((S280)^2)+((S282)^2)+((S284)^2)+((S286)^2)+((S288)^2)+((S290)^2)+((S292)^2))</f>
        <v>1904.4797189783881</v>
      </c>
    </row>
    <row r="271" spans="1:22" ht="15.75">
      <c r="B271" s="85" t="s">
        <v>8</v>
      </c>
      <c r="C271" s="86"/>
      <c r="D271" s="87"/>
      <c r="E271" s="37">
        <v>7311</v>
      </c>
      <c r="F271" s="38"/>
      <c r="G271" s="39"/>
      <c r="H271" s="23">
        <v>688</v>
      </c>
      <c r="J271" s="11" t="s">
        <v>83</v>
      </c>
      <c r="K271" s="11" t="s">
        <v>84</v>
      </c>
      <c r="L271" s="11" t="s">
        <v>85</v>
      </c>
      <c r="M271" s="10"/>
      <c r="N271" s="10"/>
      <c r="O271" s="10"/>
      <c r="P271" s="10"/>
      <c r="Q271" s="11" t="s">
        <v>83</v>
      </c>
      <c r="R271" s="11" t="s">
        <v>84</v>
      </c>
      <c r="S271" s="11" t="s">
        <v>85</v>
      </c>
      <c r="T271" s="10"/>
      <c r="U271" s="10"/>
      <c r="V271" s="10"/>
    </row>
    <row r="272" spans="1:22" ht="15.75">
      <c r="B272" s="85" t="s">
        <v>11</v>
      </c>
      <c r="C272" s="86"/>
      <c r="D272" s="87"/>
      <c r="E272" s="37">
        <v>1292</v>
      </c>
      <c r="F272" s="38"/>
      <c r="G272" s="39"/>
      <c r="H272" s="23">
        <v>218</v>
      </c>
      <c r="J272" s="12"/>
      <c r="K272" s="13">
        <f>E272</f>
        <v>1292</v>
      </c>
      <c r="L272" s="14">
        <f>H272</f>
        <v>218</v>
      </c>
      <c r="M272" s="10"/>
      <c r="N272" s="10"/>
      <c r="O272" s="10"/>
      <c r="P272" s="10"/>
      <c r="Q272" s="12"/>
      <c r="R272" s="13">
        <f>E287</f>
        <v>2565</v>
      </c>
      <c r="S272" s="14">
        <f>H287</f>
        <v>443</v>
      </c>
      <c r="T272" s="10"/>
      <c r="U272" s="10"/>
      <c r="V272" s="10"/>
    </row>
    <row r="273" spans="2:22" ht="15.75">
      <c r="B273" s="85" t="s">
        <v>12</v>
      </c>
      <c r="C273" s="86"/>
      <c r="D273" s="87"/>
      <c r="E273" s="37">
        <v>8449</v>
      </c>
      <c r="F273" s="38"/>
      <c r="G273" s="39"/>
      <c r="H273" s="23">
        <v>713</v>
      </c>
      <c r="J273" s="11" t="s">
        <v>86</v>
      </c>
      <c r="K273" s="11" t="s">
        <v>87</v>
      </c>
      <c r="L273" s="11" t="s">
        <v>88</v>
      </c>
      <c r="M273" s="10"/>
      <c r="N273" s="10"/>
      <c r="O273" s="10"/>
      <c r="P273" s="10"/>
      <c r="Q273" s="11" t="s">
        <v>86</v>
      </c>
      <c r="R273" s="11" t="s">
        <v>87</v>
      </c>
      <c r="S273" s="11" t="s">
        <v>88</v>
      </c>
      <c r="T273" s="10"/>
      <c r="U273" s="10"/>
      <c r="V273" s="10"/>
    </row>
    <row r="274" spans="2:22" ht="15.75">
      <c r="B274" s="85" t="s">
        <v>13</v>
      </c>
      <c r="C274" s="86"/>
      <c r="D274" s="87"/>
      <c r="E274" s="37">
        <v>2724</v>
      </c>
      <c r="F274" s="38"/>
      <c r="G274" s="39"/>
      <c r="H274" s="23">
        <v>402</v>
      </c>
      <c r="J274" s="12"/>
      <c r="K274" s="13">
        <f>E273</f>
        <v>8449</v>
      </c>
      <c r="L274" s="14">
        <f>H273</f>
        <v>713</v>
      </c>
      <c r="M274" s="10"/>
      <c r="N274" s="10"/>
      <c r="O274" s="10"/>
      <c r="P274" s="10"/>
      <c r="Q274" s="12"/>
      <c r="R274" s="13">
        <f>E288</f>
        <v>13130</v>
      </c>
      <c r="S274" s="14">
        <f>H288</f>
        <v>828</v>
      </c>
      <c r="T274" s="10"/>
      <c r="U274" s="10"/>
      <c r="V274" s="10"/>
    </row>
    <row r="275" spans="2:22" ht="15.75">
      <c r="B275" s="85" t="s">
        <v>14</v>
      </c>
      <c r="C275" s="86"/>
      <c r="D275" s="87"/>
      <c r="E275" s="32">
        <v>757</v>
      </c>
      <c r="F275" s="33"/>
      <c r="G275" s="34"/>
      <c r="H275" s="23">
        <v>185</v>
      </c>
      <c r="J275" s="11" t="s">
        <v>89</v>
      </c>
      <c r="K275" s="11" t="s">
        <v>90</v>
      </c>
      <c r="L275" s="11" t="s">
        <v>91</v>
      </c>
      <c r="M275" s="10"/>
      <c r="N275" s="10"/>
      <c r="O275" s="10"/>
      <c r="P275" s="10"/>
      <c r="Q275" s="11" t="s">
        <v>89</v>
      </c>
      <c r="R275" s="11" t="s">
        <v>90</v>
      </c>
      <c r="S275" s="11" t="s">
        <v>91</v>
      </c>
      <c r="T275" s="10"/>
      <c r="U275" s="10"/>
      <c r="V275" s="10"/>
    </row>
    <row r="276" spans="2:22" ht="15.75">
      <c r="B276" s="85" t="s">
        <v>15</v>
      </c>
      <c r="C276" s="86"/>
      <c r="D276" s="87"/>
      <c r="E276" s="37">
        <v>1776</v>
      </c>
      <c r="F276" s="38"/>
      <c r="G276" s="39"/>
      <c r="H276" s="23">
        <v>372</v>
      </c>
      <c r="J276" s="12"/>
      <c r="K276" s="13">
        <f>E274</f>
        <v>2724</v>
      </c>
      <c r="L276" s="14">
        <f>H274</f>
        <v>402</v>
      </c>
      <c r="M276" s="10"/>
      <c r="N276" s="10"/>
      <c r="O276" s="10"/>
      <c r="P276" s="10"/>
      <c r="Q276" s="12"/>
      <c r="R276" s="13">
        <f>E289</f>
        <v>5934</v>
      </c>
      <c r="S276" s="14">
        <f>H289</f>
        <v>531</v>
      </c>
      <c r="T276" s="10"/>
      <c r="U276" s="10"/>
      <c r="V276" s="10"/>
    </row>
    <row r="277" spans="2:22" ht="15.75">
      <c r="B277" s="85" t="s">
        <v>16</v>
      </c>
      <c r="C277" s="86"/>
      <c r="D277" s="87"/>
      <c r="E277" s="37">
        <v>52499</v>
      </c>
      <c r="F277" s="38"/>
      <c r="G277" s="39"/>
      <c r="H277" s="24">
        <v>2539</v>
      </c>
      <c r="J277" s="11" t="s">
        <v>92</v>
      </c>
      <c r="K277" s="11" t="s">
        <v>93</v>
      </c>
      <c r="L277" s="11" t="s">
        <v>94</v>
      </c>
      <c r="M277" s="10"/>
      <c r="N277" s="10"/>
      <c r="O277" s="10"/>
      <c r="P277" s="10"/>
      <c r="Q277" s="11" t="s">
        <v>92</v>
      </c>
      <c r="R277" s="11" t="s">
        <v>93</v>
      </c>
      <c r="S277" s="11" t="s">
        <v>94</v>
      </c>
      <c r="T277" s="10"/>
      <c r="U277" s="10"/>
      <c r="V277" s="10"/>
    </row>
    <row r="278" spans="2:22" ht="15.75">
      <c r="B278" s="85" t="s">
        <v>8</v>
      </c>
      <c r="C278" s="86"/>
      <c r="D278" s="87"/>
      <c r="E278" s="37">
        <v>6127</v>
      </c>
      <c r="F278" s="38"/>
      <c r="G278" s="39"/>
      <c r="H278" s="23">
        <v>667</v>
      </c>
      <c r="J278" s="12"/>
      <c r="K278" s="13">
        <f>E275</f>
        <v>757</v>
      </c>
      <c r="L278" s="14">
        <f>H275</f>
        <v>185</v>
      </c>
      <c r="M278" s="10"/>
      <c r="N278" s="10"/>
      <c r="O278" s="10"/>
      <c r="P278" s="10"/>
      <c r="Q278" s="12"/>
      <c r="R278" s="13">
        <f>E290</f>
        <v>2038</v>
      </c>
      <c r="S278" s="14">
        <f>H290</f>
        <v>337</v>
      </c>
      <c r="T278" s="10"/>
      <c r="U278" s="10"/>
      <c r="V278" s="10"/>
    </row>
    <row r="279" spans="2:22" ht="15.75">
      <c r="B279" s="85" t="s">
        <v>11</v>
      </c>
      <c r="C279" s="86"/>
      <c r="D279" s="87"/>
      <c r="E279" s="37">
        <v>1467</v>
      </c>
      <c r="F279" s="38"/>
      <c r="G279" s="39"/>
      <c r="H279" s="23">
        <v>347</v>
      </c>
      <c r="J279" s="11" t="s">
        <v>95</v>
      </c>
      <c r="K279" s="11" t="s">
        <v>96</v>
      </c>
      <c r="L279" s="11" t="s">
        <v>97</v>
      </c>
      <c r="M279" s="10"/>
      <c r="N279" s="10"/>
      <c r="O279" s="10"/>
      <c r="P279" s="10"/>
      <c r="Q279" s="11" t="s">
        <v>95</v>
      </c>
      <c r="R279" s="11" t="s">
        <v>96</v>
      </c>
      <c r="S279" s="11" t="s">
        <v>97</v>
      </c>
      <c r="T279" s="10"/>
      <c r="U279" s="10"/>
      <c r="V279" s="10"/>
    </row>
    <row r="280" spans="2:22" ht="15.75">
      <c r="B280" s="85" t="s">
        <v>12</v>
      </c>
      <c r="C280" s="86"/>
      <c r="D280" s="87"/>
      <c r="E280" s="37">
        <v>7321</v>
      </c>
      <c r="F280" s="38"/>
      <c r="G280" s="39"/>
      <c r="H280" s="23">
        <v>738</v>
      </c>
      <c r="J280" s="12"/>
      <c r="K280" s="13">
        <f>E276</f>
        <v>1776</v>
      </c>
      <c r="L280" s="14">
        <f>H276</f>
        <v>372</v>
      </c>
      <c r="M280" s="10"/>
      <c r="N280" s="10"/>
      <c r="O280" s="10"/>
      <c r="P280" s="10"/>
      <c r="Q280" s="12"/>
      <c r="R280" s="13">
        <f>E291</f>
        <v>4195</v>
      </c>
      <c r="S280" s="14">
        <f>H291</f>
        <v>374</v>
      </c>
      <c r="T280" s="10"/>
      <c r="U280" s="10"/>
      <c r="V280" s="10"/>
    </row>
    <row r="281" spans="2:22" ht="15.75">
      <c r="B281" s="85" t="s">
        <v>13</v>
      </c>
      <c r="C281" s="86"/>
      <c r="D281" s="87"/>
      <c r="E281" s="37">
        <v>3023</v>
      </c>
      <c r="F281" s="38"/>
      <c r="G281" s="39"/>
      <c r="H281" s="23">
        <v>387</v>
      </c>
      <c r="J281" s="11" t="s">
        <v>98</v>
      </c>
      <c r="K281" s="11" t="s">
        <v>99</v>
      </c>
      <c r="L281" s="11" t="s">
        <v>100</v>
      </c>
      <c r="M281" s="10"/>
      <c r="N281" s="10"/>
      <c r="O281" s="10"/>
      <c r="P281" s="10"/>
      <c r="Q281" s="11" t="s">
        <v>98</v>
      </c>
      <c r="R281" s="11" t="s">
        <v>99</v>
      </c>
      <c r="S281" s="11" t="s">
        <v>100</v>
      </c>
      <c r="T281" s="10"/>
      <c r="U281" s="10"/>
      <c r="V281" s="10"/>
    </row>
    <row r="282" spans="2:22" ht="15.75">
      <c r="B282" s="85" t="s">
        <v>14</v>
      </c>
      <c r="C282" s="86"/>
      <c r="D282" s="87"/>
      <c r="E282" s="32">
        <v>827</v>
      </c>
      <c r="F282" s="33"/>
      <c r="G282" s="34"/>
      <c r="H282" s="23">
        <v>176</v>
      </c>
      <c r="J282" s="12"/>
      <c r="K282" s="13">
        <f>E278</f>
        <v>6127</v>
      </c>
      <c r="L282" s="14">
        <f>H278</f>
        <v>667</v>
      </c>
      <c r="M282" s="10"/>
      <c r="N282" s="10"/>
      <c r="O282" s="10"/>
      <c r="P282" s="10"/>
      <c r="Q282" s="12"/>
      <c r="R282" s="13">
        <f>E293</f>
        <v>11932</v>
      </c>
      <c r="S282" s="14">
        <f>H293</f>
        <v>673</v>
      </c>
      <c r="T282" s="10"/>
      <c r="U282" s="10"/>
      <c r="V282" s="10"/>
    </row>
    <row r="283" spans="2:22" ht="15.75">
      <c r="B283" s="85" t="s">
        <v>15</v>
      </c>
      <c r="C283" s="86"/>
      <c r="D283" s="87"/>
      <c r="E283" s="37">
        <v>1645</v>
      </c>
      <c r="F283" s="38"/>
      <c r="G283" s="39"/>
      <c r="H283" s="23">
        <v>301</v>
      </c>
      <c r="J283" s="11" t="s">
        <v>101</v>
      </c>
      <c r="K283" s="11" t="s">
        <v>102</v>
      </c>
      <c r="L283" s="11" t="s">
        <v>103</v>
      </c>
      <c r="M283" s="10"/>
      <c r="N283" s="10"/>
      <c r="O283" s="10"/>
      <c r="P283" s="10"/>
      <c r="Q283" s="11" t="s">
        <v>101</v>
      </c>
      <c r="R283" s="11" t="s">
        <v>102</v>
      </c>
      <c r="S283" s="11" t="s">
        <v>103</v>
      </c>
      <c r="T283" s="10"/>
      <c r="U283" s="10"/>
      <c r="V283" s="10"/>
    </row>
    <row r="284" spans="2:22" ht="15.75">
      <c r="B284" s="85" t="s">
        <v>53</v>
      </c>
      <c r="C284" s="86"/>
      <c r="D284" s="87"/>
      <c r="E284" s="37">
        <v>274247</v>
      </c>
      <c r="F284" s="38"/>
      <c r="G284" s="39"/>
      <c r="H284" s="24">
        <v>4188</v>
      </c>
      <c r="J284" s="12"/>
      <c r="K284" s="13">
        <f>E279</f>
        <v>1467</v>
      </c>
      <c r="L284" s="14">
        <f>H279</f>
        <v>347</v>
      </c>
      <c r="M284" s="10"/>
      <c r="N284" s="10"/>
      <c r="O284" s="10"/>
      <c r="P284" s="10"/>
      <c r="Q284" s="12"/>
      <c r="R284" s="13">
        <f>E294</f>
        <v>2259</v>
      </c>
      <c r="S284" s="14">
        <f>H294</f>
        <v>321</v>
      </c>
      <c r="T284" s="10"/>
      <c r="U284" s="10"/>
      <c r="V284" s="10"/>
    </row>
    <row r="285" spans="2:22" ht="15.75">
      <c r="B285" s="85" t="s">
        <v>10</v>
      </c>
      <c r="C285" s="86"/>
      <c r="D285" s="87"/>
      <c r="E285" s="37">
        <v>144375</v>
      </c>
      <c r="F285" s="38"/>
      <c r="G285" s="39"/>
      <c r="H285" s="24">
        <v>2141</v>
      </c>
      <c r="J285" s="11" t="s">
        <v>104</v>
      </c>
      <c r="K285" s="11" t="s">
        <v>105</v>
      </c>
      <c r="L285" s="11" t="s">
        <v>106</v>
      </c>
      <c r="M285" s="10"/>
      <c r="N285" s="10"/>
      <c r="O285" s="10"/>
      <c r="P285" s="10"/>
      <c r="Q285" s="11" t="s">
        <v>104</v>
      </c>
      <c r="R285" s="11" t="s">
        <v>105</v>
      </c>
      <c r="S285" s="11" t="s">
        <v>106</v>
      </c>
      <c r="T285" s="10"/>
      <c r="U285" s="10"/>
      <c r="V285" s="10"/>
    </row>
    <row r="286" spans="2:22" ht="15.75">
      <c r="B286" s="85" t="s">
        <v>8</v>
      </c>
      <c r="C286" s="86"/>
      <c r="D286" s="87"/>
      <c r="E286" s="37">
        <v>11712</v>
      </c>
      <c r="F286" s="38"/>
      <c r="G286" s="39"/>
      <c r="H286" s="23">
        <v>756</v>
      </c>
      <c r="J286" s="12"/>
      <c r="K286" s="13">
        <f>E280</f>
        <v>7321</v>
      </c>
      <c r="L286" s="14">
        <f>H280</f>
        <v>738</v>
      </c>
      <c r="M286" s="10"/>
      <c r="N286" s="10"/>
      <c r="O286" s="10"/>
      <c r="P286" s="10"/>
      <c r="Q286" s="12"/>
      <c r="R286" s="13">
        <f>E295</f>
        <v>12605</v>
      </c>
      <c r="S286" s="14">
        <f>H295</f>
        <v>767</v>
      </c>
      <c r="T286" s="10"/>
      <c r="U286" s="10"/>
      <c r="V286" s="10"/>
    </row>
    <row r="287" spans="2:22" ht="15.75">
      <c r="B287" s="85" t="s">
        <v>11</v>
      </c>
      <c r="C287" s="86"/>
      <c r="D287" s="87"/>
      <c r="E287" s="37">
        <v>2565</v>
      </c>
      <c r="F287" s="38"/>
      <c r="G287" s="39"/>
      <c r="H287" s="23">
        <v>443</v>
      </c>
      <c r="J287" s="11" t="s">
        <v>107</v>
      </c>
      <c r="K287" s="11" t="s">
        <v>108</v>
      </c>
      <c r="L287" s="11" t="s">
        <v>109</v>
      </c>
      <c r="M287" s="10"/>
      <c r="N287" s="10"/>
      <c r="O287" s="10"/>
      <c r="P287" s="10"/>
      <c r="Q287" s="11" t="s">
        <v>107</v>
      </c>
      <c r="R287" s="11" t="s">
        <v>108</v>
      </c>
      <c r="S287" s="11" t="s">
        <v>109</v>
      </c>
      <c r="T287" s="10"/>
      <c r="U287" s="10"/>
      <c r="V287" s="10"/>
    </row>
    <row r="288" spans="2:22" ht="15.75">
      <c r="B288" s="85" t="s">
        <v>12</v>
      </c>
      <c r="C288" s="86"/>
      <c r="D288" s="87"/>
      <c r="E288" s="37">
        <v>13130</v>
      </c>
      <c r="F288" s="38"/>
      <c r="G288" s="39"/>
      <c r="H288" s="23">
        <v>828</v>
      </c>
      <c r="J288" s="12"/>
      <c r="K288" s="13">
        <f>E281</f>
        <v>3023</v>
      </c>
      <c r="L288" s="14">
        <f>H281</f>
        <v>387</v>
      </c>
      <c r="M288" s="10"/>
      <c r="N288" s="10"/>
      <c r="O288" s="10"/>
      <c r="Q288" s="12"/>
      <c r="R288" s="13">
        <f>E296</f>
        <v>6193</v>
      </c>
      <c r="S288" s="14">
        <f>H296</f>
        <v>555</v>
      </c>
      <c r="T288" s="10"/>
      <c r="U288" s="10"/>
      <c r="V288" s="10"/>
    </row>
    <row r="289" spans="2:19" ht="15.75">
      <c r="B289" s="85" t="s">
        <v>13</v>
      </c>
      <c r="C289" s="86"/>
      <c r="D289" s="87"/>
      <c r="E289" s="37">
        <v>5934</v>
      </c>
      <c r="F289" s="38"/>
      <c r="G289" s="39"/>
      <c r="H289" s="23">
        <v>531</v>
      </c>
      <c r="J289" s="11" t="s">
        <v>104</v>
      </c>
      <c r="K289" s="11" t="s">
        <v>110</v>
      </c>
      <c r="L289" s="11" t="s">
        <v>111</v>
      </c>
      <c r="Q289" s="11" t="s">
        <v>104</v>
      </c>
      <c r="R289" s="11" t="s">
        <v>110</v>
      </c>
      <c r="S289" s="11" t="s">
        <v>111</v>
      </c>
    </row>
    <row r="290" spans="2:19" ht="15.75">
      <c r="B290" s="85" t="s">
        <v>14</v>
      </c>
      <c r="C290" s="86"/>
      <c r="D290" s="87"/>
      <c r="E290" s="37">
        <v>2038</v>
      </c>
      <c r="F290" s="38"/>
      <c r="G290" s="39"/>
      <c r="H290" s="23">
        <v>337</v>
      </c>
      <c r="J290" s="12"/>
      <c r="K290" s="13">
        <f>E282</f>
        <v>827</v>
      </c>
      <c r="L290" s="14">
        <f>H282</f>
        <v>176</v>
      </c>
      <c r="Q290" s="12"/>
      <c r="R290" s="13">
        <f>E297</f>
        <v>1900</v>
      </c>
      <c r="S290" s="14">
        <f>H297</f>
        <v>280</v>
      </c>
    </row>
    <row r="291" spans="2:19" ht="15.75">
      <c r="B291" s="85" t="s">
        <v>15</v>
      </c>
      <c r="C291" s="86"/>
      <c r="D291" s="87"/>
      <c r="E291" s="37">
        <v>4195</v>
      </c>
      <c r="F291" s="38"/>
      <c r="G291" s="39"/>
      <c r="H291" s="23">
        <v>374</v>
      </c>
      <c r="J291" s="11" t="s">
        <v>107</v>
      </c>
      <c r="K291" s="11" t="s">
        <v>112</v>
      </c>
      <c r="L291" s="11" t="s">
        <v>113</v>
      </c>
      <c r="Q291" s="11" t="s">
        <v>107</v>
      </c>
      <c r="R291" s="11" t="s">
        <v>112</v>
      </c>
      <c r="S291" s="11" t="s">
        <v>113</v>
      </c>
    </row>
    <row r="292" spans="2:19" ht="15.75">
      <c r="B292" s="85" t="s">
        <v>16</v>
      </c>
      <c r="C292" s="86"/>
      <c r="D292" s="87"/>
      <c r="E292" s="37">
        <v>129872</v>
      </c>
      <c r="F292" s="38"/>
      <c r="G292" s="39"/>
      <c r="H292" s="24">
        <v>2502</v>
      </c>
      <c r="J292" s="12"/>
      <c r="K292" s="13">
        <f>E283</f>
        <v>1645</v>
      </c>
      <c r="L292" s="14">
        <f>H283</f>
        <v>301</v>
      </c>
      <c r="Q292" s="12"/>
      <c r="R292" s="13">
        <f>E298</f>
        <v>3738</v>
      </c>
      <c r="S292" s="14">
        <f>H298</f>
        <v>328</v>
      </c>
    </row>
    <row r="293" spans="2:19">
      <c r="B293" s="85" t="s">
        <v>8</v>
      </c>
      <c r="C293" s="86"/>
      <c r="D293" s="87"/>
      <c r="E293" s="37">
        <v>11932</v>
      </c>
      <c r="F293" s="38"/>
      <c r="G293" s="39"/>
      <c r="H293" s="23">
        <v>673</v>
      </c>
    </row>
    <row r="294" spans="2:19">
      <c r="B294" s="85" t="s">
        <v>11</v>
      </c>
      <c r="C294" s="86"/>
      <c r="D294" s="87"/>
      <c r="E294" s="37">
        <v>2259</v>
      </c>
      <c r="F294" s="38"/>
      <c r="G294" s="39"/>
      <c r="H294" s="23">
        <v>321</v>
      </c>
    </row>
    <row r="295" spans="2:19">
      <c r="B295" s="85" t="s">
        <v>12</v>
      </c>
      <c r="C295" s="86"/>
      <c r="D295" s="87"/>
      <c r="E295" s="37">
        <v>12605</v>
      </c>
      <c r="F295" s="38"/>
      <c r="G295" s="39"/>
      <c r="H295" s="23">
        <v>767</v>
      </c>
    </row>
    <row r="296" spans="2:19">
      <c r="B296" s="85" t="s">
        <v>13</v>
      </c>
      <c r="C296" s="86"/>
      <c r="D296" s="87"/>
      <c r="E296" s="37">
        <v>6193</v>
      </c>
      <c r="F296" s="38"/>
      <c r="G296" s="39"/>
      <c r="H296" s="23">
        <v>555</v>
      </c>
    </row>
    <row r="297" spans="2:19">
      <c r="B297" s="85" t="s">
        <v>14</v>
      </c>
      <c r="C297" s="86"/>
      <c r="D297" s="87"/>
      <c r="E297" s="37">
        <v>1900</v>
      </c>
      <c r="F297" s="38"/>
      <c r="G297" s="39"/>
      <c r="H297" s="23">
        <v>280</v>
      </c>
    </row>
    <row r="298" spans="2:19">
      <c r="B298" s="85" t="s">
        <v>15</v>
      </c>
      <c r="C298" s="86"/>
      <c r="D298" s="87"/>
      <c r="E298" s="37">
        <v>3738</v>
      </c>
      <c r="F298" s="38"/>
      <c r="G298" s="39"/>
      <c r="H298" s="23">
        <v>328</v>
      </c>
    </row>
  </sheetData>
  <mergeCells count="504">
    <mergeCell ref="B65:D65"/>
    <mergeCell ref="E65:G65"/>
    <mergeCell ref="B66:D66"/>
    <mergeCell ref="E66:G66"/>
    <mergeCell ref="B60:D60"/>
    <mergeCell ref="E60:G60"/>
    <mergeCell ref="B61:D61"/>
    <mergeCell ref="E61:G61"/>
    <mergeCell ref="B62:D62"/>
    <mergeCell ref="E62:G62"/>
    <mergeCell ref="B63:D63"/>
    <mergeCell ref="E63:G63"/>
    <mergeCell ref="B64:D64"/>
    <mergeCell ref="E64:G64"/>
    <mergeCell ref="B55:D55"/>
    <mergeCell ref="E55:G55"/>
    <mergeCell ref="B56:D56"/>
    <mergeCell ref="E56:G56"/>
    <mergeCell ref="B57:D57"/>
    <mergeCell ref="E57:G57"/>
    <mergeCell ref="B58:D58"/>
    <mergeCell ref="E58:G58"/>
    <mergeCell ref="B59:D59"/>
    <mergeCell ref="E59:G59"/>
    <mergeCell ref="B50:D50"/>
    <mergeCell ref="E50:G50"/>
    <mergeCell ref="B51:D51"/>
    <mergeCell ref="E51:G51"/>
    <mergeCell ref="B52:D52"/>
    <mergeCell ref="E52:G52"/>
    <mergeCell ref="B53:D53"/>
    <mergeCell ref="E53:G53"/>
    <mergeCell ref="B54:D54"/>
    <mergeCell ref="E54:G54"/>
    <mergeCell ref="B45:D45"/>
    <mergeCell ref="E45:G45"/>
    <mergeCell ref="B46:D46"/>
    <mergeCell ref="E46:G46"/>
    <mergeCell ref="B47:D47"/>
    <mergeCell ref="E47:G47"/>
    <mergeCell ref="B48:D48"/>
    <mergeCell ref="E48:G48"/>
    <mergeCell ref="B49:D49"/>
    <mergeCell ref="E49:G49"/>
    <mergeCell ref="B40:D40"/>
    <mergeCell ref="E40:G40"/>
    <mergeCell ref="B41:D41"/>
    <mergeCell ref="E41:G41"/>
    <mergeCell ref="B42:D42"/>
    <mergeCell ref="E42:G42"/>
    <mergeCell ref="B43:D43"/>
    <mergeCell ref="E43:G43"/>
    <mergeCell ref="B44:D44"/>
    <mergeCell ref="E44:G44"/>
    <mergeCell ref="B36:D36"/>
    <mergeCell ref="E36:G36"/>
    <mergeCell ref="J36:O36"/>
    <mergeCell ref="Q36:V36"/>
    <mergeCell ref="B37:D37"/>
    <mergeCell ref="E37:G37"/>
    <mergeCell ref="B38:D38"/>
    <mergeCell ref="E38:G38"/>
    <mergeCell ref="B39:D39"/>
    <mergeCell ref="E39:G39"/>
    <mergeCell ref="B294:D294"/>
    <mergeCell ref="B295:D295"/>
    <mergeCell ref="B296:D296"/>
    <mergeCell ref="B297:D297"/>
    <mergeCell ref="B298:D298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65:D265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E227:G227"/>
    <mergeCell ref="E228:G228"/>
    <mergeCell ref="E229:G229"/>
    <mergeCell ref="E230:G230"/>
    <mergeCell ref="E231:G231"/>
    <mergeCell ref="E232:G232"/>
    <mergeCell ref="B235:D235"/>
    <mergeCell ref="B236:D236"/>
    <mergeCell ref="B237:D237"/>
    <mergeCell ref="E218:G218"/>
    <mergeCell ref="E219:G219"/>
    <mergeCell ref="E220:G220"/>
    <mergeCell ref="E221:G221"/>
    <mergeCell ref="E222:G222"/>
    <mergeCell ref="E223:G223"/>
    <mergeCell ref="E224:G224"/>
    <mergeCell ref="E225:G225"/>
    <mergeCell ref="E226:G226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E202:G202"/>
    <mergeCell ref="E203:G203"/>
    <mergeCell ref="E204:G204"/>
    <mergeCell ref="E205:G205"/>
    <mergeCell ref="E206:G206"/>
    <mergeCell ref="E207:G207"/>
    <mergeCell ref="E208:G208"/>
    <mergeCell ref="E209:G209"/>
    <mergeCell ref="E210:G210"/>
    <mergeCell ref="E211:G211"/>
    <mergeCell ref="E212:G212"/>
    <mergeCell ref="E213:G213"/>
    <mergeCell ref="E214:G214"/>
    <mergeCell ref="E215:G215"/>
    <mergeCell ref="E216:G216"/>
    <mergeCell ref="E217:G217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E196:G196"/>
    <mergeCell ref="E197:G197"/>
    <mergeCell ref="E198:G198"/>
    <mergeCell ref="E199:G199"/>
    <mergeCell ref="B202:D202"/>
    <mergeCell ref="B203:D203"/>
    <mergeCell ref="B204:D204"/>
    <mergeCell ref="B205:D205"/>
    <mergeCell ref="B206:D206"/>
    <mergeCell ref="E187:G187"/>
    <mergeCell ref="E188:G188"/>
    <mergeCell ref="E189:G189"/>
    <mergeCell ref="E190:G190"/>
    <mergeCell ref="E191:G191"/>
    <mergeCell ref="E192:G192"/>
    <mergeCell ref="E193:G193"/>
    <mergeCell ref="E194:G194"/>
    <mergeCell ref="E195:G195"/>
    <mergeCell ref="B194:D194"/>
    <mergeCell ref="B195:D195"/>
    <mergeCell ref="B196:D196"/>
    <mergeCell ref="B197:D197"/>
    <mergeCell ref="B198:D198"/>
    <mergeCell ref="B199:D199"/>
    <mergeCell ref="E169:G169"/>
    <mergeCell ref="E170:G170"/>
    <mergeCell ref="E171:G171"/>
    <mergeCell ref="E172:G172"/>
    <mergeCell ref="E173:G173"/>
    <mergeCell ref="E174:G174"/>
    <mergeCell ref="E175:G175"/>
    <mergeCell ref="E176:G176"/>
    <mergeCell ref="E177:G177"/>
    <mergeCell ref="E178:G178"/>
    <mergeCell ref="E179:G179"/>
    <mergeCell ref="E180:G180"/>
    <mergeCell ref="E181:G181"/>
    <mergeCell ref="E182:G182"/>
    <mergeCell ref="E183:G183"/>
    <mergeCell ref="E184:G184"/>
    <mergeCell ref="E185:G185"/>
    <mergeCell ref="E186:G186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E165:G165"/>
    <mergeCell ref="E166:G166"/>
    <mergeCell ref="B169:D169"/>
    <mergeCell ref="B170:D170"/>
    <mergeCell ref="B171:D171"/>
    <mergeCell ref="B172:D172"/>
    <mergeCell ref="B173:D173"/>
    <mergeCell ref="B174:D174"/>
    <mergeCell ref="B175:D175"/>
    <mergeCell ref="E156:G156"/>
    <mergeCell ref="E157:G157"/>
    <mergeCell ref="E158:G158"/>
    <mergeCell ref="E159:G159"/>
    <mergeCell ref="E160:G160"/>
    <mergeCell ref="E161:G161"/>
    <mergeCell ref="E162:G162"/>
    <mergeCell ref="E163:G163"/>
    <mergeCell ref="E164:G164"/>
    <mergeCell ref="B163:D163"/>
    <mergeCell ref="B164:D164"/>
    <mergeCell ref="B165:D165"/>
    <mergeCell ref="B166:D166"/>
    <mergeCell ref="E136:G136"/>
    <mergeCell ref="E137:G137"/>
    <mergeCell ref="E138:G138"/>
    <mergeCell ref="E139:G139"/>
    <mergeCell ref="E140:G140"/>
    <mergeCell ref="E141:G141"/>
    <mergeCell ref="E142:G142"/>
    <mergeCell ref="E143:G143"/>
    <mergeCell ref="E144:G144"/>
    <mergeCell ref="E145:G145"/>
    <mergeCell ref="E146:G146"/>
    <mergeCell ref="E147:G147"/>
    <mergeCell ref="E148:G148"/>
    <mergeCell ref="E149:G149"/>
    <mergeCell ref="E150:G150"/>
    <mergeCell ref="E151:G151"/>
    <mergeCell ref="E152:G152"/>
    <mergeCell ref="E153:G153"/>
    <mergeCell ref="E154:G154"/>
    <mergeCell ref="E155:G155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03:D103"/>
    <mergeCell ref="E103:G103"/>
    <mergeCell ref="B104:D104"/>
    <mergeCell ref="E104:G104"/>
    <mergeCell ref="B105:D105"/>
    <mergeCell ref="E105:G105"/>
    <mergeCell ref="B117:D117"/>
    <mergeCell ref="E117:G117"/>
    <mergeCell ref="B118:D118"/>
    <mergeCell ref="E118:G118"/>
    <mergeCell ref="B114:D114"/>
    <mergeCell ref="E114:G114"/>
    <mergeCell ref="B115:D115"/>
    <mergeCell ref="E115:G115"/>
    <mergeCell ref="B116:D116"/>
    <mergeCell ref="E116:G116"/>
    <mergeCell ref="B113:D113"/>
    <mergeCell ref="E113:G113"/>
    <mergeCell ref="B109:D109"/>
    <mergeCell ref="E109:G109"/>
    <mergeCell ref="B110:D110"/>
    <mergeCell ref="E110:G110"/>
    <mergeCell ref="B111:D111"/>
    <mergeCell ref="E111:G111"/>
    <mergeCell ref="B133:D133"/>
    <mergeCell ref="E133:G133"/>
    <mergeCell ref="B106:D106"/>
    <mergeCell ref="E106:G106"/>
    <mergeCell ref="B107:D107"/>
    <mergeCell ref="E107:G107"/>
    <mergeCell ref="B108:D108"/>
    <mergeCell ref="E108:G108"/>
    <mergeCell ref="B125:D125"/>
    <mergeCell ref="E125:G125"/>
    <mergeCell ref="B126:D126"/>
    <mergeCell ref="E126:G126"/>
    <mergeCell ref="B122:D122"/>
    <mergeCell ref="E122:G122"/>
    <mergeCell ref="B123:D123"/>
    <mergeCell ref="E123:G123"/>
    <mergeCell ref="B124:D124"/>
    <mergeCell ref="E124:G124"/>
    <mergeCell ref="B119:D119"/>
    <mergeCell ref="E119:G119"/>
    <mergeCell ref="B120:D120"/>
    <mergeCell ref="E120:G120"/>
    <mergeCell ref="B121:D121"/>
    <mergeCell ref="E121:G121"/>
    <mergeCell ref="B112:D112"/>
    <mergeCell ref="E112:G112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J103:O103"/>
    <mergeCell ref="Q103:V103"/>
    <mergeCell ref="J70:O70"/>
    <mergeCell ref="Q70:V70"/>
    <mergeCell ref="B70:D70"/>
    <mergeCell ref="E70:G70"/>
    <mergeCell ref="B71:D71"/>
    <mergeCell ref="E71:G71"/>
    <mergeCell ref="B72:D72"/>
    <mergeCell ref="E72:G72"/>
    <mergeCell ref="B73:D73"/>
    <mergeCell ref="E73:G73"/>
    <mergeCell ref="B74:D74"/>
    <mergeCell ref="E74:G74"/>
    <mergeCell ref="B75:D75"/>
    <mergeCell ref="E75:G75"/>
    <mergeCell ref="B76:D76"/>
    <mergeCell ref="E76:G76"/>
    <mergeCell ref="B77:D77"/>
    <mergeCell ref="E77:G77"/>
    <mergeCell ref="B78:D78"/>
    <mergeCell ref="E78:G78"/>
    <mergeCell ref="B79:D79"/>
    <mergeCell ref="E79:G79"/>
    <mergeCell ref="B80:D80"/>
    <mergeCell ref="E80:G80"/>
    <mergeCell ref="B81:D81"/>
    <mergeCell ref="E81:G81"/>
    <mergeCell ref="B82:D82"/>
    <mergeCell ref="E82:G82"/>
    <mergeCell ref="B83:D83"/>
    <mergeCell ref="E83:G83"/>
    <mergeCell ref="B84:D84"/>
    <mergeCell ref="E84:G84"/>
    <mergeCell ref="B85:D85"/>
    <mergeCell ref="E85:G85"/>
    <mergeCell ref="B86:D86"/>
    <mergeCell ref="E86:G86"/>
    <mergeCell ref="B87:D87"/>
    <mergeCell ref="E87:G87"/>
    <mergeCell ref="B88:D88"/>
    <mergeCell ref="E88:G88"/>
    <mergeCell ref="B89:D89"/>
    <mergeCell ref="E89:G89"/>
    <mergeCell ref="B90:D90"/>
    <mergeCell ref="E90:G90"/>
    <mergeCell ref="B91:D91"/>
    <mergeCell ref="E91:G91"/>
    <mergeCell ref="B92:D92"/>
    <mergeCell ref="E92:G92"/>
    <mergeCell ref="B93:D93"/>
    <mergeCell ref="E93:G93"/>
    <mergeCell ref="B99:D99"/>
    <mergeCell ref="E99:G99"/>
    <mergeCell ref="B100:D100"/>
    <mergeCell ref="E100:G100"/>
    <mergeCell ref="B94:D94"/>
    <mergeCell ref="E94:G94"/>
    <mergeCell ref="B95:D95"/>
    <mergeCell ref="E95:G95"/>
    <mergeCell ref="B96:D96"/>
    <mergeCell ref="E96:G96"/>
    <mergeCell ref="B97:D97"/>
    <mergeCell ref="E97:G97"/>
    <mergeCell ref="B98:D98"/>
    <mergeCell ref="E98:G98"/>
    <mergeCell ref="B2:D2"/>
    <mergeCell ref="E2:G2"/>
    <mergeCell ref="J2:O2"/>
    <mergeCell ref="Q2:V2"/>
    <mergeCell ref="B3:D3"/>
    <mergeCell ref="E3:G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31:D31"/>
    <mergeCell ref="E31:G31"/>
    <mergeCell ref="B32:D32"/>
    <mergeCell ref="E32:G32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0E6F-5C7A-4D7D-97C2-D6F01347DC0A}">
  <dimension ref="A2:V234"/>
  <sheetViews>
    <sheetView zoomScale="80" zoomScaleNormal="80" workbookViewId="0">
      <selection activeCell="Q32" sqref="Q32"/>
    </sheetView>
  </sheetViews>
  <sheetFormatPr defaultRowHeight="14.25"/>
  <cols>
    <col min="10" max="10" width="16.5" customWidth="1"/>
    <col min="11" max="11" width="11.25" customWidth="1"/>
    <col min="12" max="12" width="11" customWidth="1"/>
    <col min="13" max="16" width="9" customWidth="1"/>
    <col min="17" max="17" width="19.875" customWidth="1"/>
    <col min="18" max="18" width="12.375" customWidth="1"/>
    <col min="21" max="21" width="9.5" customWidth="1"/>
  </cols>
  <sheetData>
    <row r="2" spans="1:22">
      <c r="A2" s="2">
        <v>2023</v>
      </c>
      <c r="B2" s="74" t="s">
        <v>7</v>
      </c>
      <c r="C2" s="74"/>
      <c r="D2" s="74"/>
      <c r="E2" s="75">
        <v>1281739</v>
      </c>
      <c r="F2" s="76"/>
      <c r="G2" s="76"/>
      <c r="H2" s="23">
        <v>730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>
      <c r="B3" s="74" t="s">
        <v>9</v>
      </c>
      <c r="C3" s="74"/>
      <c r="D3" s="74"/>
      <c r="E3" s="75">
        <v>140926</v>
      </c>
      <c r="F3" s="76"/>
      <c r="G3" s="76"/>
      <c r="H3" s="24">
        <v>6636</v>
      </c>
      <c r="J3" s="11" t="s">
        <v>78</v>
      </c>
      <c r="K3" s="11" t="s">
        <v>79</v>
      </c>
      <c r="L3" s="11" t="s">
        <v>80</v>
      </c>
      <c r="M3" s="10"/>
      <c r="N3" s="10" t="s">
        <v>81</v>
      </c>
      <c r="O3" s="11" t="s">
        <v>82</v>
      </c>
      <c r="P3" s="16"/>
      <c r="Q3" s="11" t="s">
        <v>78</v>
      </c>
      <c r="R3" s="11" t="s">
        <v>79</v>
      </c>
      <c r="S3" s="11" t="s">
        <v>80</v>
      </c>
      <c r="T3" s="10"/>
      <c r="U3" s="10" t="s">
        <v>81</v>
      </c>
      <c r="V3" s="11" t="s">
        <v>82</v>
      </c>
    </row>
    <row r="4" spans="1:22" ht="15.75">
      <c r="B4" s="74" t="s">
        <v>10</v>
      </c>
      <c r="C4" s="74"/>
      <c r="D4" s="74"/>
      <c r="E4" s="75">
        <v>66423</v>
      </c>
      <c r="F4" s="76"/>
      <c r="G4" s="76"/>
      <c r="H4" s="24">
        <v>3715</v>
      </c>
      <c r="J4" s="12"/>
      <c r="K4" s="13">
        <f>E5</f>
        <v>4644</v>
      </c>
      <c r="L4" s="14">
        <f>H5</f>
        <v>847</v>
      </c>
      <c r="M4" s="15"/>
      <c r="N4" s="16">
        <f>K4+K6+K8+K10+K12+K14+K16+K18+K20+K22+K24+K26</f>
        <v>35783</v>
      </c>
      <c r="O4" s="16">
        <f>SQRT(((L4)^2)+((L6)^2)+((L8)^2)+((L10)^2)+((L12)^2)+((L14)^2)+((L16)^2)+((L18)^2)+((L20)^2)+((L22)^2)+((L24)^2)+((L26)^2))</f>
        <v>2440.4259874046579</v>
      </c>
      <c r="P4" s="10"/>
      <c r="Q4" s="12"/>
      <c r="R4" s="13">
        <f>E20</f>
        <v>32797</v>
      </c>
      <c r="S4" s="14">
        <f>H20</f>
        <v>865</v>
      </c>
      <c r="T4" s="15"/>
      <c r="U4" s="16">
        <f>R4+R6+R8+R10+R12+R14+R16+R18+R20+R22+R24+R26</f>
        <v>228591</v>
      </c>
      <c r="V4" s="16">
        <f>SQRT(((S4)^2)+((S6)^2)+((S8)^2)+((S10)^2)+((S12)^2)+((S14)^2)+((S16)^2)+((S18)^2)+((S20)^2)+((S22)^2)+((S24)^2)+((S26)^2))</f>
        <v>3700.8065337166709</v>
      </c>
    </row>
    <row r="5" spans="1:22" ht="15.75">
      <c r="B5" s="74" t="s">
        <v>8</v>
      </c>
      <c r="C5" s="74"/>
      <c r="D5" s="74"/>
      <c r="E5" s="75">
        <v>4644</v>
      </c>
      <c r="F5" s="76"/>
      <c r="G5" s="76"/>
      <c r="H5" s="23">
        <v>847</v>
      </c>
      <c r="J5" s="11" t="s">
        <v>83</v>
      </c>
      <c r="K5" s="11" t="s">
        <v>84</v>
      </c>
      <c r="L5" s="11" t="s">
        <v>85</v>
      </c>
      <c r="M5" s="10"/>
      <c r="N5" s="10"/>
      <c r="O5" s="10"/>
      <c r="P5" s="10"/>
      <c r="Q5" s="11" t="s">
        <v>83</v>
      </c>
      <c r="R5" s="11" t="s">
        <v>84</v>
      </c>
      <c r="S5" s="11" t="s">
        <v>85</v>
      </c>
      <c r="T5" s="10"/>
      <c r="U5" s="10"/>
      <c r="V5" s="10"/>
    </row>
    <row r="6" spans="1:22" ht="15.75">
      <c r="B6" s="74" t="s">
        <v>11</v>
      </c>
      <c r="C6" s="74"/>
      <c r="D6" s="74"/>
      <c r="E6" s="75">
        <v>833</v>
      </c>
      <c r="F6" s="76"/>
      <c r="G6" s="76"/>
      <c r="H6" s="23">
        <v>313</v>
      </c>
      <c r="J6" s="12"/>
      <c r="K6" s="13">
        <f>E6</f>
        <v>833</v>
      </c>
      <c r="L6" s="14">
        <f>H6</f>
        <v>313</v>
      </c>
      <c r="M6" s="10"/>
      <c r="N6" s="10"/>
      <c r="O6" s="10"/>
      <c r="P6" s="10"/>
      <c r="Q6" s="12"/>
      <c r="R6" s="13">
        <f>E21</f>
        <v>6144</v>
      </c>
      <c r="S6" s="14">
        <f>H21</f>
        <v>909</v>
      </c>
      <c r="T6" s="10"/>
      <c r="U6" s="10"/>
      <c r="V6" s="10"/>
    </row>
    <row r="7" spans="1:22" ht="15.75">
      <c r="B7" s="74" t="s">
        <v>12</v>
      </c>
      <c r="C7" s="74"/>
      <c r="D7" s="74"/>
      <c r="E7" s="75">
        <v>6551</v>
      </c>
      <c r="F7" s="76"/>
      <c r="G7" s="76"/>
      <c r="H7" s="23">
        <v>1138</v>
      </c>
      <c r="J7" s="11" t="s">
        <v>86</v>
      </c>
      <c r="K7" s="11" t="s">
        <v>87</v>
      </c>
      <c r="L7" s="11" t="s">
        <v>88</v>
      </c>
      <c r="M7" s="10"/>
      <c r="N7" s="10"/>
      <c r="O7" s="10"/>
      <c r="P7" s="10"/>
      <c r="Q7" s="11" t="s">
        <v>86</v>
      </c>
      <c r="R7" s="11" t="s">
        <v>87</v>
      </c>
      <c r="S7" s="11" t="s">
        <v>88</v>
      </c>
      <c r="T7" s="10"/>
      <c r="U7" s="10"/>
      <c r="V7" s="10"/>
    </row>
    <row r="8" spans="1:22" ht="15.75">
      <c r="B8" s="74" t="s">
        <v>13</v>
      </c>
      <c r="C8" s="74"/>
      <c r="D8" s="74"/>
      <c r="E8" s="75">
        <v>2736</v>
      </c>
      <c r="F8" s="76"/>
      <c r="G8" s="76"/>
      <c r="H8" s="23">
        <v>615</v>
      </c>
      <c r="J8" s="12"/>
      <c r="K8" s="13">
        <f>E7</f>
        <v>6551</v>
      </c>
      <c r="L8" s="14">
        <f>H7</f>
        <v>1138</v>
      </c>
      <c r="M8" s="10"/>
      <c r="N8" s="10"/>
      <c r="O8" s="10"/>
      <c r="P8" s="10"/>
      <c r="Q8" s="12"/>
      <c r="R8" s="13">
        <f>E22</f>
        <v>40047</v>
      </c>
      <c r="S8" s="14">
        <f>H22</f>
        <v>1550</v>
      </c>
      <c r="T8" s="10"/>
      <c r="U8" s="10"/>
      <c r="V8" s="10"/>
    </row>
    <row r="9" spans="1:22" ht="15.75">
      <c r="B9" s="74" t="s">
        <v>14</v>
      </c>
      <c r="C9" s="74"/>
      <c r="D9" s="74"/>
      <c r="E9" s="76">
        <v>1415</v>
      </c>
      <c r="F9" s="76"/>
      <c r="G9" s="76"/>
      <c r="H9" s="23">
        <v>550</v>
      </c>
      <c r="J9" s="11" t="s">
        <v>89</v>
      </c>
      <c r="K9" s="11" t="s">
        <v>90</v>
      </c>
      <c r="L9" s="11" t="s">
        <v>91</v>
      </c>
      <c r="M9" s="10"/>
      <c r="N9" s="10"/>
      <c r="O9" s="10"/>
      <c r="P9" s="10"/>
      <c r="Q9" s="11" t="s">
        <v>89</v>
      </c>
      <c r="R9" s="11" t="s">
        <v>90</v>
      </c>
      <c r="S9" s="11" t="s">
        <v>91</v>
      </c>
      <c r="T9" s="10"/>
      <c r="U9" s="10"/>
      <c r="V9" s="10"/>
    </row>
    <row r="10" spans="1:22" ht="15.75">
      <c r="B10" s="74" t="s">
        <v>15</v>
      </c>
      <c r="C10" s="74"/>
      <c r="D10" s="74"/>
      <c r="E10" s="75">
        <v>1672</v>
      </c>
      <c r="F10" s="76"/>
      <c r="G10" s="76"/>
      <c r="H10" s="23">
        <v>522</v>
      </c>
      <c r="J10" s="12"/>
      <c r="K10" s="13">
        <f>E8</f>
        <v>2736</v>
      </c>
      <c r="L10" s="14">
        <f>H8</f>
        <v>615</v>
      </c>
      <c r="M10" s="10"/>
      <c r="N10" s="10"/>
      <c r="O10" s="10"/>
      <c r="P10" s="10"/>
      <c r="Q10" s="12"/>
      <c r="R10" s="13">
        <f>E23</f>
        <v>19031</v>
      </c>
      <c r="S10" s="14">
        <f>H23</f>
        <v>1445</v>
      </c>
      <c r="T10" s="10"/>
      <c r="U10" s="10"/>
      <c r="V10" s="10"/>
    </row>
    <row r="11" spans="1:22" ht="15.75">
      <c r="B11" s="74" t="s">
        <v>16</v>
      </c>
      <c r="C11" s="74"/>
      <c r="D11" s="74"/>
      <c r="E11" s="75">
        <v>74503</v>
      </c>
      <c r="F11" s="76"/>
      <c r="G11" s="76"/>
      <c r="H11" s="24">
        <v>3778</v>
      </c>
      <c r="J11" s="11" t="s">
        <v>92</v>
      </c>
      <c r="K11" s="11" t="s">
        <v>93</v>
      </c>
      <c r="L11" s="11" t="s">
        <v>94</v>
      </c>
      <c r="M11" s="10"/>
      <c r="N11" s="10"/>
      <c r="O11" s="10"/>
      <c r="P11" s="10"/>
      <c r="Q11" s="11" t="s">
        <v>92</v>
      </c>
      <c r="R11" s="11" t="s">
        <v>93</v>
      </c>
      <c r="S11" s="11" t="s">
        <v>94</v>
      </c>
      <c r="T11" s="10"/>
      <c r="U11" s="10"/>
      <c r="V11" s="10"/>
    </row>
    <row r="12" spans="1:22" ht="15.75">
      <c r="B12" s="74" t="s">
        <v>8</v>
      </c>
      <c r="C12" s="74"/>
      <c r="D12" s="74"/>
      <c r="E12" s="75">
        <v>6045</v>
      </c>
      <c r="F12" s="76"/>
      <c r="G12" s="76"/>
      <c r="H12" s="23">
        <v>940</v>
      </c>
      <c r="J12" s="12"/>
      <c r="K12" s="13">
        <f>E9</f>
        <v>1415</v>
      </c>
      <c r="L12" s="14">
        <f>H9</f>
        <v>550</v>
      </c>
      <c r="M12" s="10"/>
      <c r="N12" s="10"/>
      <c r="O12" s="10"/>
      <c r="P12" s="10"/>
      <c r="Q12" s="12"/>
      <c r="R12" s="13">
        <f>E24</f>
        <v>6051</v>
      </c>
      <c r="S12" s="14">
        <f>H24</f>
        <v>698</v>
      </c>
      <c r="T12" s="10"/>
      <c r="U12" s="10"/>
      <c r="V12" s="10"/>
    </row>
    <row r="13" spans="1:22" ht="15.75">
      <c r="B13" s="74" t="s">
        <v>11</v>
      </c>
      <c r="C13" s="74"/>
      <c r="D13" s="74"/>
      <c r="E13" s="75">
        <v>842</v>
      </c>
      <c r="F13" s="76"/>
      <c r="G13" s="76"/>
      <c r="H13" s="23">
        <v>309</v>
      </c>
      <c r="J13" s="11" t="s">
        <v>95</v>
      </c>
      <c r="K13" s="11" t="s">
        <v>96</v>
      </c>
      <c r="L13" s="11" t="s">
        <v>97</v>
      </c>
      <c r="M13" s="10"/>
      <c r="N13" s="10"/>
      <c r="O13" s="10"/>
      <c r="P13" s="10"/>
      <c r="Q13" s="11" t="s">
        <v>95</v>
      </c>
      <c r="R13" s="11" t="s">
        <v>96</v>
      </c>
      <c r="S13" s="11" t="s">
        <v>97</v>
      </c>
      <c r="T13" s="10"/>
      <c r="U13" s="10"/>
      <c r="V13" s="10"/>
    </row>
    <row r="14" spans="1:22" ht="15.75">
      <c r="B14" s="74" t="s">
        <v>12</v>
      </c>
      <c r="C14" s="74"/>
      <c r="D14" s="74"/>
      <c r="E14" s="75">
        <v>6321</v>
      </c>
      <c r="F14" s="76"/>
      <c r="G14" s="76"/>
      <c r="H14" s="23">
        <v>1063</v>
      </c>
      <c r="J14" s="12"/>
      <c r="K14" s="13">
        <f>E10</f>
        <v>1672</v>
      </c>
      <c r="L14" s="14">
        <f>H10</f>
        <v>522</v>
      </c>
      <c r="M14" s="10"/>
      <c r="N14" s="10"/>
      <c r="O14" s="10"/>
      <c r="P14" s="10"/>
      <c r="Q14" s="12"/>
      <c r="R14" s="13">
        <f>E25</f>
        <v>13741</v>
      </c>
      <c r="S14" s="14">
        <f>H25</f>
        <v>952</v>
      </c>
      <c r="T14" s="10"/>
      <c r="U14" s="10"/>
      <c r="V14" s="10"/>
    </row>
    <row r="15" spans="1:22" ht="15.75">
      <c r="B15" s="74" t="s">
        <v>13</v>
      </c>
      <c r="C15" s="74"/>
      <c r="D15" s="74"/>
      <c r="E15" s="75">
        <v>2208</v>
      </c>
      <c r="F15" s="76"/>
      <c r="G15" s="76"/>
      <c r="H15" s="23">
        <v>627</v>
      </c>
      <c r="J15" s="11" t="s">
        <v>98</v>
      </c>
      <c r="K15" s="11" t="s">
        <v>99</v>
      </c>
      <c r="L15" s="11" t="s">
        <v>100</v>
      </c>
      <c r="M15" s="10"/>
      <c r="N15" s="10"/>
      <c r="O15" s="10"/>
      <c r="P15" s="10"/>
      <c r="Q15" s="11" t="s">
        <v>98</v>
      </c>
      <c r="R15" s="11" t="s">
        <v>99</v>
      </c>
      <c r="S15" s="11" t="s">
        <v>100</v>
      </c>
      <c r="T15" s="10"/>
      <c r="U15" s="10"/>
      <c r="V15" s="10"/>
    </row>
    <row r="16" spans="1:22" ht="15.75">
      <c r="B16" s="74" t="s">
        <v>14</v>
      </c>
      <c r="C16" s="74"/>
      <c r="D16" s="74"/>
      <c r="E16" s="76">
        <v>987</v>
      </c>
      <c r="F16" s="76"/>
      <c r="G16" s="76"/>
      <c r="H16" s="23">
        <v>387</v>
      </c>
      <c r="J16" s="12"/>
      <c r="K16" s="13">
        <f>E12</f>
        <v>6045</v>
      </c>
      <c r="L16" s="14">
        <f>H12</f>
        <v>940</v>
      </c>
      <c r="M16" s="10"/>
      <c r="N16" s="10"/>
      <c r="O16" s="10"/>
      <c r="P16" s="10"/>
      <c r="Q16" s="12"/>
      <c r="R16" s="13">
        <f>E27</f>
        <v>29427</v>
      </c>
      <c r="S16" s="14">
        <f>H27</f>
        <v>978</v>
      </c>
      <c r="T16" s="10"/>
      <c r="U16" s="10"/>
      <c r="V16" s="10"/>
    </row>
    <row r="17" spans="2:22" ht="15.75">
      <c r="B17" s="74" t="s">
        <v>15</v>
      </c>
      <c r="C17" s="74"/>
      <c r="D17" s="74"/>
      <c r="E17" s="75">
        <v>1529</v>
      </c>
      <c r="F17" s="76"/>
      <c r="G17" s="76"/>
      <c r="H17" s="23">
        <v>490</v>
      </c>
      <c r="J17" s="11" t="s">
        <v>101</v>
      </c>
      <c r="K17" s="11" t="s">
        <v>102</v>
      </c>
      <c r="L17" s="11" t="s">
        <v>103</v>
      </c>
      <c r="M17" s="10"/>
      <c r="N17" s="10"/>
      <c r="O17" s="10"/>
      <c r="P17" s="10"/>
      <c r="Q17" s="11" t="s">
        <v>101</v>
      </c>
      <c r="R17" s="11" t="s">
        <v>102</v>
      </c>
      <c r="S17" s="11" t="s">
        <v>103</v>
      </c>
      <c r="T17" s="10"/>
      <c r="U17" s="10"/>
      <c r="V17" s="10"/>
    </row>
    <row r="18" spans="2:22" ht="15.75">
      <c r="B18" s="74" t="s">
        <v>53</v>
      </c>
      <c r="C18" s="74"/>
      <c r="D18" s="74"/>
      <c r="E18" s="75">
        <v>1140813</v>
      </c>
      <c r="F18" s="76"/>
      <c r="G18" s="76"/>
      <c r="H18" s="24">
        <v>6733</v>
      </c>
      <c r="J18" s="12"/>
      <c r="K18" s="13">
        <f>E13</f>
        <v>842</v>
      </c>
      <c r="L18" s="14">
        <f>H13</f>
        <v>309</v>
      </c>
      <c r="M18" s="10"/>
      <c r="N18" s="10"/>
      <c r="O18" s="10"/>
      <c r="P18" s="10"/>
      <c r="Q18" s="12"/>
      <c r="R18" s="13">
        <f>E28</f>
        <v>5648</v>
      </c>
      <c r="S18" s="14">
        <f>H28</f>
        <v>714</v>
      </c>
      <c r="T18" s="10"/>
      <c r="U18" s="10"/>
      <c r="V18" s="10"/>
    </row>
    <row r="19" spans="2:22" ht="15.75">
      <c r="B19" s="74" t="s">
        <v>10</v>
      </c>
      <c r="C19" s="74"/>
      <c r="D19" s="74"/>
      <c r="E19" s="75">
        <v>587869</v>
      </c>
      <c r="F19" s="76"/>
      <c r="G19" s="76"/>
      <c r="H19" s="24">
        <v>3719</v>
      </c>
      <c r="J19" s="11" t="s">
        <v>104</v>
      </c>
      <c r="K19" s="11" t="s">
        <v>105</v>
      </c>
      <c r="L19" s="11" t="s">
        <v>106</v>
      </c>
      <c r="M19" s="10"/>
      <c r="N19" s="10"/>
      <c r="O19" s="10"/>
      <c r="P19" s="10"/>
      <c r="Q19" s="11" t="s">
        <v>104</v>
      </c>
      <c r="R19" s="11" t="s">
        <v>105</v>
      </c>
      <c r="S19" s="11" t="s">
        <v>106</v>
      </c>
      <c r="T19" s="10"/>
      <c r="U19" s="10"/>
      <c r="V19" s="10"/>
    </row>
    <row r="20" spans="2:22" ht="15.75">
      <c r="B20" s="74" t="s">
        <v>8</v>
      </c>
      <c r="C20" s="74"/>
      <c r="D20" s="74"/>
      <c r="E20" s="75">
        <v>32797</v>
      </c>
      <c r="F20" s="76"/>
      <c r="G20" s="76"/>
      <c r="H20" s="23">
        <v>865</v>
      </c>
      <c r="J20" s="12"/>
      <c r="K20" s="13">
        <f>E14</f>
        <v>6321</v>
      </c>
      <c r="L20" s="14">
        <f>H14</f>
        <v>1063</v>
      </c>
      <c r="M20" s="10"/>
      <c r="N20" s="10"/>
      <c r="O20" s="10"/>
      <c r="P20" s="10"/>
      <c r="Q20" s="12"/>
      <c r="R20" s="13">
        <f>E29</f>
        <v>37188</v>
      </c>
      <c r="S20" s="14">
        <f>H29</f>
        <v>1485</v>
      </c>
      <c r="T20" s="10"/>
      <c r="U20" s="10"/>
      <c r="V20" s="10"/>
    </row>
    <row r="21" spans="2:22" ht="15.75">
      <c r="B21" s="74" t="s">
        <v>11</v>
      </c>
      <c r="C21" s="74"/>
      <c r="D21" s="74"/>
      <c r="E21" s="75">
        <v>6144</v>
      </c>
      <c r="F21" s="76"/>
      <c r="G21" s="76"/>
      <c r="H21" s="23">
        <v>909</v>
      </c>
      <c r="J21" s="11" t="s">
        <v>107</v>
      </c>
      <c r="K21" s="11" t="s">
        <v>108</v>
      </c>
      <c r="L21" s="11" t="s">
        <v>109</v>
      </c>
      <c r="M21" s="10"/>
      <c r="N21" s="10"/>
      <c r="O21" s="10"/>
      <c r="P21" s="10"/>
      <c r="Q21" s="11" t="s">
        <v>107</v>
      </c>
      <c r="R21" s="11" t="s">
        <v>108</v>
      </c>
      <c r="S21" s="11" t="s">
        <v>109</v>
      </c>
      <c r="T21" s="10"/>
      <c r="U21" s="10"/>
      <c r="V21" s="10"/>
    </row>
    <row r="22" spans="2:22" ht="15.75">
      <c r="B22" s="74" t="s">
        <v>12</v>
      </c>
      <c r="C22" s="74"/>
      <c r="D22" s="74"/>
      <c r="E22" s="75">
        <v>40047</v>
      </c>
      <c r="F22" s="76"/>
      <c r="G22" s="76"/>
      <c r="H22" s="23">
        <v>1550</v>
      </c>
      <c r="J22" s="12"/>
      <c r="K22" s="13">
        <f>E15</f>
        <v>2208</v>
      </c>
      <c r="L22" s="14">
        <f>H15</f>
        <v>627</v>
      </c>
      <c r="M22" s="10"/>
      <c r="N22" s="10"/>
      <c r="O22" s="10"/>
      <c r="Q22" s="12"/>
      <c r="R22" s="13">
        <f>E30</f>
        <v>19018</v>
      </c>
      <c r="S22" s="14">
        <f>H30</f>
        <v>1215</v>
      </c>
      <c r="T22" s="10"/>
      <c r="U22" s="10"/>
      <c r="V22" s="10"/>
    </row>
    <row r="23" spans="2:22" ht="15.75">
      <c r="B23" s="74" t="s">
        <v>13</v>
      </c>
      <c r="C23" s="74"/>
      <c r="D23" s="74"/>
      <c r="E23" s="75">
        <v>19031</v>
      </c>
      <c r="F23" s="76"/>
      <c r="G23" s="76"/>
      <c r="H23" s="23">
        <v>1445</v>
      </c>
      <c r="J23" s="11" t="s">
        <v>104</v>
      </c>
      <c r="K23" s="11" t="s">
        <v>110</v>
      </c>
      <c r="L23" s="11" t="s">
        <v>111</v>
      </c>
      <c r="Q23" s="11" t="s">
        <v>104</v>
      </c>
      <c r="R23" s="11" t="s">
        <v>110</v>
      </c>
      <c r="S23" s="11" t="s">
        <v>111</v>
      </c>
    </row>
    <row r="24" spans="2:22" ht="15.75">
      <c r="B24" s="74" t="s">
        <v>14</v>
      </c>
      <c r="C24" s="74"/>
      <c r="D24" s="74"/>
      <c r="E24" s="75">
        <v>6051</v>
      </c>
      <c r="F24" s="76"/>
      <c r="G24" s="76"/>
      <c r="H24" s="23">
        <v>698</v>
      </c>
      <c r="J24" s="12"/>
      <c r="K24" s="13">
        <f>E16</f>
        <v>987</v>
      </c>
      <c r="L24" s="14">
        <f>H16</f>
        <v>387</v>
      </c>
      <c r="Q24" s="12"/>
      <c r="R24" s="13">
        <f>E31</f>
        <v>6818</v>
      </c>
      <c r="S24" s="14">
        <f>H31</f>
        <v>696</v>
      </c>
    </row>
    <row r="25" spans="2:22" ht="15.75">
      <c r="B25" s="74" t="s">
        <v>15</v>
      </c>
      <c r="C25" s="74"/>
      <c r="D25" s="74"/>
      <c r="E25" s="75">
        <v>13741</v>
      </c>
      <c r="F25" s="76"/>
      <c r="G25" s="76"/>
      <c r="H25" s="23">
        <v>952</v>
      </c>
      <c r="J25" s="11" t="s">
        <v>107</v>
      </c>
      <c r="K25" s="11" t="s">
        <v>112</v>
      </c>
      <c r="L25" s="11" t="s">
        <v>113</v>
      </c>
      <c r="Q25" s="11" t="s">
        <v>107</v>
      </c>
      <c r="R25" s="11" t="s">
        <v>112</v>
      </c>
      <c r="S25" s="11" t="s">
        <v>113</v>
      </c>
    </row>
    <row r="26" spans="2:22" ht="15.75">
      <c r="B26" s="74" t="s">
        <v>16</v>
      </c>
      <c r="C26" s="74"/>
      <c r="D26" s="74"/>
      <c r="E26" s="75">
        <v>552944</v>
      </c>
      <c r="F26" s="76"/>
      <c r="G26" s="76"/>
      <c r="H26" s="24">
        <v>3924</v>
      </c>
      <c r="J26" s="12"/>
      <c r="K26" s="13">
        <f>E17</f>
        <v>1529</v>
      </c>
      <c r="L26" s="14">
        <f>H17</f>
        <v>490</v>
      </c>
      <c r="Q26" s="12"/>
      <c r="R26" s="13">
        <f>E32</f>
        <v>12681</v>
      </c>
      <c r="S26" s="14">
        <f>H32</f>
        <v>778</v>
      </c>
    </row>
    <row r="27" spans="2:22">
      <c r="B27" s="74" t="s">
        <v>8</v>
      </c>
      <c r="C27" s="74"/>
      <c r="D27" s="74"/>
      <c r="E27" s="75">
        <v>29427</v>
      </c>
      <c r="F27" s="76"/>
      <c r="G27" s="76"/>
      <c r="H27" s="23">
        <v>978</v>
      </c>
    </row>
    <row r="28" spans="2:22">
      <c r="B28" s="74" t="s">
        <v>11</v>
      </c>
      <c r="C28" s="74"/>
      <c r="D28" s="74"/>
      <c r="E28" s="75">
        <v>5648</v>
      </c>
      <c r="F28" s="76"/>
      <c r="G28" s="76"/>
      <c r="H28" s="23">
        <v>714</v>
      </c>
      <c r="M28" t="s">
        <v>117</v>
      </c>
      <c r="N28" t="s">
        <v>6</v>
      </c>
      <c r="O28" t="s">
        <v>118</v>
      </c>
      <c r="P28" t="s">
        <v>6</v>
      </c>
    </row>
    <row r="29" spans="2:22">
      <c r="B29" s="74" t="s">
        <v>12</v>
      </c>
      <c r="C29" s="74"/>
      <c r="D29" s="74"/>
      <c r="E29" s="75">
        <v>37188</v>
      </c>
      <c r="F29" s="76"/>
      <c r="G29" s="76"/>
      <c r="H29" s="23">
        <v>1485</v>
      </c>
      <c r="M29">
        <f>U4</f>
        <v>228591</v>
      </c>
      <c r="N29">
        <f>V4</f>
        <v>3700.8065337166709</v>
      </c>
      <c r="O29">
        <f>N4</f>
        <v>35783</v>
      </c>
      <c r="P29">
        <f>O4</f>
        <v>2440.4259874046579</v>
      </c>
    </row>
    <row r="30" spans="2:22">
      <c r="B30" s="74" t="s">
        <v>13</v>
      </c>
      <c r="C30" s="74"/>
      <c r="D30" s="74"/>
      <c r="E30" s="75">
        <v>19018</v>
      </c>
      <c r="F30" s="76"/>
      <c r="G30" s="76"/>
      <c r="H30" s="23">
        <v>1215</v>
      </c>
    </row>
    <row r="31" spans="2:22">
      <c r="B31" s="74" t="s">
        <v>14</v>
      </c>
      <c r="C31" s="74"/>
      <c r="D31" s="74"/>
      <c r="E31" s="75">
        <v>6818</v>
      </c>
      <c r="F31" s="76"/>
      <c r="G31" s="76"/>
      <c r="H31" s="23">
        <v>696</v>
      </c>
    </row>
    <row r="32" spans="2:22">
      <c r="B32" s="74" t="s">
        <v>15</v>
      </c>
      <c r="C32" s="74"/>
      <c r="D32" s="74"/>
      <c r="E32" s="75">
        <v>12681</v>
      </c>
      <c r="F32" s="76"/>
      <c r="G32" s="76"/>
      <c r="H32" s="23">
        <v>778</v>
      </c>
    </row>
    <row r="37" spans="1:22">
      <c r="A37" s="2">
        <v>2022</v>
      </c>
      <c r="B37" s="74" t="s">
        <v>7</v>
      </c>
      <c r="C37" s="74"/>
      <c r="D37" s="74"/>
      <c r="E37" s="75">
        <v>1262697</v>
      </c>
      <c r="F37" s="76"/>
      <c r="G37" s="76"/>
      <c r="H37" s="23">
        <v>732</v>
      </c>
      <c r="J37" s="77" t="s">
        <v>54</v>
      </c>
      <c r="K37" s="78"/>
      <c r="L37" s="78"/>
      <c r="M37" s="78"/>
      <c r="N37" s="78"/>
      <c r="O37" s="78"/>
      <c r="P37" s="25"/>
      <c r="Q37" s="77" t="s">
        <v>55</v>
      </c>
      <c r="R37" s="77"/>
      <c r="S37" s="77"/>
      <c r="T37" s="77"/>
      <c r="U37" s="77"/>
      <c r="V37" s="77"/>
    </row>
    <row r="38" spans="1:22" ht="15.75">
      <c r="B38" s="74" t="s">
        <v>9</v>
      </c>
      <c r="C38" s="74"/>
      <c r="D38" s="74"/>
      <c r="E38" s="75">
        <v>142451</v>
      </c>
      <c r="F38" s="76"/>
      <c r="G38" s="76"/>
      <c r="H38" s="24">
        <v>6186</v>
      </c>
      <c r="J38" s="11" t="s">
        <v>78</v>
      </c>
      <c r="K38" s="11" t="s">
        <v>79</v>
      </c>
      <c r="L38" s="11" t="s">
        <v>80</v>
      </c>
      <c r="M38" s="10"/>
      <c r="N38" s="10" t="s">
        <v>81</v>
      </c>
      <c r="O38" s="11" t="s">
        <v>82</v>
      </c>
      <c r="P38" s="16"/>
      <c r="Q38" s="11" t="s">
        <v>78</v>
      </c>
      <c r="R38" s="11" t="s">
        <v>79</v>
      </c>
      <c r="S38" s="11" t="s">
        <v>80</v>
      </c>
      <c r="T38" s="10"/>
      <c r="U38" s="10" t="s">
        <v>81</v>
      </c>
      <c r="V38" s="11" t="s">
        <v>82</v>
      </c>
    </row>
    <row r="39" spans="1:22" ht="15.75">
      <c r="B39" s="74" t="s">
        <v>10</v>
      </c>
      <c r="C39" s="74"/>
      <c r="D39" s="74"/>
      <c r="E39" s="75">
        <v>67126</v>
      </c>
      <c r="F39" s="76"/>
      <c r="G39" s="76"/>
      <c r="H39" s="24">
        <v>3049</v>
      </c>
      <c r="J39" s="12"/>
      <c r="K39" s="13">
        <f>E40</f>
        <v>5262</v>
      </c>
      <c r="L39" s="14">
        <f>H40</f>
        <v>763</v>
      </c>
      <c r="M39" s="15"/>
      <c r="N39" s="16">
        <f>K39+K41+K43+K45+K47+K49+K51+K53+K55+K57+K59+K61</f>
        <v>37176</v>
      </c>
      <c r="O39" s="16">
        <f>SQRT(((L39)^2)+((L41)^2)+((L43)^2)+((L45)^2)+((L47)^2)+((L49)^2)+((L51)^2)+((L53)^2)+((L55)^2)+((L57)^2)+((L59)^2)+((L61)^2))</f>
        <v>2330.7638232991349</v>
      </c>
      <c r="P39" s="10"/>
      <c r="Q39" s="12"/>
      <c r="R39" s="13">
        <f>E55</f>
        <v>32291</v>
      </c>
      <c r="S39" s="14">
        <f>H55</f>
        <v>789</v>
      </c>
      <c r="T39" s="15"/>
      <c r="U39" s="16">
        <f>R39+R41+R43+R45+R47+R49+R51+R53+R55+R57+R59+R61</f>
        <v>227092</v>
      </c>
      <c r="V39" s="16">
        <f>SQRT(((S39)^2)+((S41)^2)+((S43)^2)+((S45)^2)+((S47)^2)+((S49)^2)+((S51)^2)+((S53)^2)+((S55)^2)+((S57)^2)+((S59)^2)+((S61)^2))</f>
        <v>3374.7185067794912</v>
      </c>
    </row>
    <row r="40" spans="1:22" ht="15.75">
      <c r="B40" s="74" t="s">
        <v>8</v>
      </c>
      <c r="C40" s="74"/>
      <c r="D40" s="74"/>
      <c r="E40" s="75">
        <v>5262</v>
      </c>
      <c r="F40" s="76"/>
      <c r="G40" s="76"/>
      <c r="H40" s="23">
        <v>763</v>
      </c>
      <c r="J40" s="11" t="s">
        <v>83</v>
      </c>
      <c r="K40" s="11" t="s">
        <v>84</v>
      </c>
      <c r="L40" s="11" t="s">
        <v>85</v>
      </c>
      <c r="M40" s="10"/>
      <c r="N40" s="10"/>
      <c r="O40" s="10"/>
      <c r="P40" s="10"/>
      <c r="Q40" s="11" t="s">
        <v>83</v>
      </c>
      <c r="R40" s="11" t="s">
        <v>84</v>
      </c>
      <c r="S40" s="11" t="s">
        <v>85</v>
      </c>
      <c r="T40" s="10"/>
      <c r="U40" s="10"/>
      <c r="V40" s="10"/>
    </row>
    <row r="41" spans="1:22" ht="15.75">
      <c r="B41" s="74" t="s">
        <v>11</v>
      </c>
      <c r="C41" s="74"/>
      <c r="D41" s="74"/>
      <c r="E41" s="75">
        <v>820</v>
      </c>
      <c r="F41" s="76"/>
      <c r="G41" s="76"/>
      <c r="H41" s="23">
        <v>362</v>
      </c>
      <c r="J41" s="12"/>
      <c r="K41" s="13">
        <f>E41</f>
        <v>820</v>
      </c>
      <c r="L41" s="14">
        <f>H41</f>
        <v>362</v>
      </c>
      <c r="M41" s="10"/>
      <c r="N41" s="10"/>
      <c r="O41" s="10"/>
      <c r="P41" s="10"/>
      <c r="Q41" s="12"/>
      <c r="R41" s="13">
        <f>E56</f>
        <v>6686</v>
      </c>
      <c r="S41" s="14">
        <f>H56</f>
        <v>872</v>
      </c>
      <c r="T41" s="10"/>
      <c r="U41" s="10"/>
      <c r="V41" s="10"/>
    </row>
    <row r="42" spans="1:22" ht="15.75">
      <c r="B42" s="74" t="s">
        <v>12</v>
      </c>
      <c r="C42" s="74"/>
      <c r="D42" s="74"/>
      <c r="E42" s="75">
        <v>6774</v>
      </c>
      <c r="F42" s="76"/>
      <c r="G42" s="76"/>
      <c r="H42" s="23">
        <v>1004</v>
      </c>
      <c r="J42" s="11" t="s">
        <v>86</v>
      </c>
      <c r="K42" s="11" t="s">
        <v>87</v>
      </c>
      <c r="L42" s="11" t="s">
        <v>88</v>
      </c>
      <c r="M42" s="10"/>
      <c r="N42" s="10"/>
      <c r="O42" s="10"/>
      <c r="P42" s="10"/>
      <c r="Q42" s="11" t="s">
        <v>86</v>
      </c>
      <c r="R42" s="11" t="s">
        <v>87</v>
      </c>
      <c r="S42" s="11" t="s">
        <v>88</v>
      </c>
      <c r="T42" s="10"/>
      <c r="U42" s="10"/>
      <c r="V42" s="10"/>
    </row>
    <row r="43" spans="1:22" ht="15.75">
      <c r="B43" s="74" t="s">
        <v>13</v>
      </c>
      <c r="C43" s="74"/>
      <c r="D43" s="74"/>
      <c r="E43" s="75">
        <v>2888</v>
      </c>
      <c r="F43" s="76"/>
      <c r="G43" s="76"/>
      <c r="H43" s="23">
        <v>608</v>
      </c>
      <c r="J43" s="12"/>
      <c r="K43" s="13">
        <f>E42</f>
        <v>6774</v>
      </c>
      <c r="L43" s="14">
        <f>H42</f>
        <v>1004</v>
      </c>
      <c r="M43" s="10"/>
      <c r="N43" s="10"/>
      <c r="O43" s="10"/>
      <c r="P43" s="10"/>
      <c r="Q43" s="12"/>
      <c r="R43" s="13">
        <f>E57</f>
        <v>39086</v>
      </c>
      <c r="S43" s="14">
        <f>H57</f>
        <v>1413</v>
      </c>
      <c r="T43" s="10"/>
      <c r="U43" s="10"/>
      <c r="V43" s="10"/>
    </row>
    <row r="44" spans="1:22" ht="15.75">
      <c r="B44" s="74" t="s">
        <v>14</v>
      </c>
      <c r="C44" s="74"/>
      <c r="D44" s="74"/>
      <c r="E44" s="76">
        <v>982</v>
      </c>
      <c r="F44" s="76"/>
      <c r="G44" s="76"/>
      <c r="H44" s="23">
        <v>300</v>
      </c>
      <c r="J44" s="11" t="s">
        <v>89</v>
      </c>
      <c r="K44" s="11" t="s">
        <v>90</v>
      </c>
      <c r="L44" s="11" t="s">
        <v>91</v>
      </c>
      <c r="M44" s="10"/>
      <c r="N44" s="10"/>
      <c r="O44" s="10"/>
      <c r="P44" s="10"/>
      <c r="Q44" s="11" t="s">
        <v>89</v>
      </c>
      <c r="R44" s="11" t="s">
        <v>90</v>
      </c>
      <c r="S44" s="11" t="s">
        <v>91</v>
      </c>
      <c r="T44" s="10"/>
      <c r="U44" s="10"/>
      <c r="V44" s="10"/>
    </row>
    <row r="45" spans="1:22" ht="15.75">
      <c r="B45" s="74" t="s">
        <v>15</v>
      </c>
      <c r="C45" s="74"/>
      <c r="D45" s="74"/>
      <c r="E45" s="75">
        <v>2125</v>
      </c>
      <c r="F45" s="76"/>
      <c r="G45" s="76"/>
      <c r="H45" s="23">
        <v>504</v>
      </c>
      <c r="J45" s="12"/>
      <c r="K45" s="13">
        <f>E43</f>
        <v>2888</v>
      </c>
      <c r="L45" s="14">
        <f>H43</f>
        <v>608</v>
      </c>
      <c r="M45" s="10"/>
      <c r="N45" s="10"/>
      <c r="O45" s="10"/>
      <c r="P45" s="10"/>
      <c r="Q45" s="12"/>
      <c r="R45" s="13">
        <f>E58</f>
        <v>19039</v>
      </c>
      <c r="S45" s="14">
        <f>H58</f>
        <v>1096</v>
      </c>
      <c r="T45" s="10"/>
      <c r="U45" s="10"/>
      <c r="V45" s="10"/>
    </row>
    <row r="46" spans="1:22" ht="15.75">
      <c r="B46" s="74" t="s">
        <v>16</v>
      </c>
      <c r="C46" s="74"/>
      <c r="D46" s="74"/>
      <c r="E46" s="75">
        <v>75325</v>
      </c>
      <c r="F46" s="76"/>
      <c r="G46" s="76"/>
      <c r="H46" s="24">
        <v>3950</v>
      </c>
      <c r="J46" s="11" t="s">
        <v>92</v>
      </c>
      <c r="K46" s="11" t="s">
        <v>93</v>
      </c>
      <c r="L46" s="11" t="s">
        <v>94</v>
      </c>
      <c r="M46" s="10"/>
      <c r="N46" s="10"/>
      <c r="O46" s="10"/>
      <c r="P46" s="10"/>
      <c r="Q46" s="11" t="s">
        <v>92</v>
      </c>
      <c r="R46" s="11" t="s">
        <v>93</v>
      </c>
      <c r="S46" s="11" t="s">
        <v>94</v>
      </c>
      <c r="T46" s="10"/>
      <c r="U46" s="10"/>
      <c r="V46" s="10"/>
    </row>
    <row r="47" spans="1:22" ht="15.75">
      <c r="B47" s="74" t="s">
        <v>8</v>
      </c>
      <c r="C47" s="74"/>
      <c r="D47" s="74"/>
      <c r="E47" s="75">
        <v>6031</v>
      </c>
      <c r="F47" s="76"/>
      <c r="G47" s="76"/>
      <c r="H47" s="23">
        <v>1066</v>
      </c>
      <c r="J47" s="12"/>
      <c r="K47" s="13">
        <f>E44</f>
        <v>982</v>
      </c>
      <c r="L47" s="14">
        <f>H44</f>
        <v>300</v>
      </c>
      <c r="M47" s="10"/>
      <c r="N47" s="10"/>
      <c r="O47" s="10"/>
      <c r="P47" s="10"/>
      <c r="Q47" s="12"/>
      <c r="R47" s="13">
        <f>E59</f>
        <v>5776</v>
      </c>
      <c r="S47" s="14">
        <f>H59</f>
        <v>585</v>
      </c>
      <c r="T47" s="10"/>
      <c r="U47" s="10"/>
      <c r="V47" s="10"/>
    </row>
    <row r="48" spans="1:22" ht="15.75">
      <c r="B48" s="74" t="s">
        <v>11</v>
      </c>
      <c r="C48" s="74"/>
      <c r="D48" s="74"/>
      <c r="E48" s="75">
        <v>871</v>
      </c>
      <c r="F48" s="76"/>
      <c r="G48" s="76"/>
      <c r="H48" s="23">
        <v>286</v>
      </c>
      <c r="J48" s="11" t="s">
        <v>95</v>
      </c>
      <c r="K48" s="11" t="s">
        <v>96</v>
      </c>
      <c r="L48" s="11" t="s">
        <v>97</v>
      </c>
      <c r="M48" s="10"/>
      <c r="N48" s="10"/>
      <c r="O48" s="10"/>
      <c r="P48" s="10"/>
      <c r="Q48" s="11" t="s">
        <v>95</v>
      </c>
      <c r="R48" s="11" t="s">
        <v>96</v>
      </c>
      <c r="S48" s="11" t="s">
        <v>97</v>
      </c>
      <c r="T48" s="10"/>
      <c r="U48" s="10"/>
      <c r="V48" s="10"/>
    </row>
    <row r="49" spans="2:22" ht="15.75">
      <c r="B49" s="74" t="s">
        <v>12</v>
      </c>
      <c r="C49" s="74"/>
      <c r="D49" s="74"/>
      <c r="E49" s="75">
        <v>6834</v>
      </c>
      <c r="F49" s="76"/>
      <c r="G49" s="76"/>
      <c r="H49" s="23">
        <v>1102</v>
      </c>
      <c r="J49" s="12"/>
      <c r="K49" s="13">
        <f>E45</f>
        <v>2125</v>
      </c>
      <c r="L49" s="14">
        <f>H45</f>
        <v>504</v>
      </c>
      <c r="M49" s="10"/>
      <c r="N49" s="10"/>
      <c r="O49" s="10"/>
      <c r="P49" s="10"/>
      <c r="Q49" s="12"/>
      <c r="R49" s="13">
        <f>E60</f>
        <v>13757</v>
      </c>
      <c r="S49" s="14">
        <f>H60</f>
        <v>807</v>
      </c>
      <c r="T49" s="10"/>
      <c r="U49" s="10"/>
      <c r="V49" s="10"/>
    </row>
    <row r="50" spans="2:22" ht="15.75">
      <c r="B50" s="74" t="s">
        <v>13</v>
      </c>
      <c r="C50" s="74"/>
      <c r="D50" s="74"/>
      <c r="E50" s="75">
        <v>2374</v>
      </c>
      <c r="F50" s="76"/>
      <c r="G50" s="76"/>
      <c r="H50" s="23">
        <v>517</v>
      </c>
      <c r="J50" s="11" t="s">
        <v>98</v>
      </c>
      <c r="K50" s="11" t="s">
        <v>99</v>
      </c>
      <c r="L50" s="11" t="s">
        <v>100</v>
      </c>
      <c r="M50" s="10"/>
      <c r="N50" s="10"/>
      <c r="O50" s="10"/>
      <c r="P50" s="10"/>
      <c r="Q50" s="11" t="s">
        <v>98</v>
      </c>
      <c r="R50" s="11" t="s">
        <v>99</v>
      </c>
      <c r="S50" s="11" t="s">
        <v>100</v>
      </c>
      <c r="T50" s="10"/>
      <c r="U50" s="10"/>
      <c r="V50" s="10"/>
    </row>
    <row r="51" spans="2:22" ht="15.75">
      <c r="B51" s="74" t="s">
        <v>14</v>
      </c>
      <c r="C51" s="74"/>
      <c r="D51" s="74"/>
      <c r="E51" s="76">
        <v>785</v>
      </c>
      <c r="F51" s="76"/>
      <c r="G51" s="76"/>
      <c r="H51" s="23">
        <v>295</v>
      </c>
      <c r="J51" s="12"/>
      <c r="K51" s="13">
        <f>E47</f>
        <v>6031</v>
      </c>
      <c r="L51" s="14">
        <f>H47</f>
        <v>1066</v>
      </c>
      <c r="M51" s="10"/>
      <c r="N51" s="10"/>
      <c r="O51" s="10"/>
      <c r="P51" s="10"/>
      <c r="Q51" s="12"/>
      <c r="R51" s="13">
        <f>E62</f>
        <v>29764</v>
      </c>
      <c r="S51" s="14">
        <f>H62</f>
        <v>1070</v>
      </c>
      <c r="T51" s="10"/>
      <c r="U51" s="10"/>
      <c r="V51" s="10"/>
    </row>
    <row r="52" spans="2:22" ht="15.75">
      <c r="B52" s="74" t="s">
        <v>15</v>
      </c>
      <c r="C52" s="74"/>
      <c r="D52" s="74"/>
      <c r="E52" s="75">
        <v>1430</v>
      </c>
      <c r="F52" s="76"/>
      <c r="G52" s="76"/>
      <c r="H52" s="23">
        <v>459</v>
      </c>
      <c r="J52" s="11" t="s">
        <v>101</v>
      </c>
      <c r="K52" s="11" t="s">
        <v>102</v>
      </c>
      <c r="L52" s="11" t="s">
        <v>103</v>
      </c>
      <c r="M52" s="10"/>
      <c r="N52" s="10"/>
      <c r="O52" s="10"/>
      <c r="P52" s="10"/>
      <c r="Q52" s="11" t="s">
        <v>101</v>
      </c>
      <c r="R52" s="11" t="s">
        <v>102</v>
      </c>
      <c r="S52" s="11" t="s">
        <v>103</v>
      </c>
      <c r="T52" s="10"/>
      <c r="U52" s="10"/>
      <c r="V52" s="10"/>
    </row>
    <row r="53" spans="2:22" ht="15.75">
      <c r="B53" s="74" t="s">
        <v>53</v>
      </c>
      <c r="C53" s="74"/>
      <c r="D53" s="74"/>
      <c r="E53" s="75">
        <v>1120246</v>
      </c>
      <c r="F53" s="76"/>
      <c r="G53" s="76"/>
      <c r="H53" s="24">
        <v>6178</v>
      </c>
      <c r="J53" s="12"/>
      <c r="K53" s="13">
        <f>E48</f>
        <v>871</v>
      </c>
      <c r="L53" s="14">
        <f>H48</f>
        <v>286</v>
      </c>
      <c r="M53" s="10"/>
      <c r="N53" s="10"/>
      <c r="O53" s="10"/>
      <c r="P53" s="10"/>
      <c r="Q53" s="12"/>
      <c r="R53" s="13">
        <f>E63</f>
        <v>5546</v>
      </c>
      <c r="S53" s="14">
        <f>H63</f>
        <v>744</v>
      </c>
      <c r="T53" s="10"/>
      <c r="U53" s="10"/>
      <c r="V53" s="10"/>
    </row>
    <row r="54" spans="2:22" ht="15.75">
      <c r="B54" s="74" t="s">
        <v>10</v>
      </c>
      <c r="C54" s="74"/>
      <c r="D54" s="74"/>
      <c r="E54" s="75">
        <v>578370</v>
      </c>
      <c r="F54" s="76"/>
      <c r="G54" s="76"/>
      <c r="H54" s="24">
        <v>3056</v>
      </c>
      <c r="J54" s="11" t="s">
        <v>104</v>
      </c>
      <c r="K54" s="11" t="s">
        <v>105</v>
      </c>
      <c r="L54" s="11" t="s">
        <v>106</v>
      </c>
      <c r="M54" s="10"/>
      <c r="N54" s="10"/>
      <c r="O54" s="10"/>
      <c r="P54" s="10"/>
      <c r="Q54" s="11" t="s">
        <v>104</v>
      </c>
      <c r="R54" s="11" t="s">
        <v>105</v>
      </c>
      <c r="S54" s="11" t="s">
        <v>106</v>
      </c>
      <c r="T54" s="10"/>
      <c r="U54" s="10"/>
      <c r="V54" s="10"/>
    </row>
    <row r="55" spans="2:22" ht="15.75">
      <c r="B55" s="74" t="s">
        <v>8</v>
      </c>
      <c r="C55" s="74"/>
      <c r="D55" s="74"/>
      <c r="E55" s="75">
        <v>32291</v>
      </c>
      <c r="F55" s="76"/>
      <c r="G55" s="76"/>
      <c r="H55" s="23">
        <v>789</v>
      </c>
      <c r="J55" s="12"/>
      <c r="K55" s="13">
        <f>E49</f>
        <v>6834</v>
      </c>
      <c r="L55" s="14">
        <f>H49</f>
        <v>1102</v>
      </c>
      <c r="M55" s="10"/>
      <c r="N55" s="10"/>
      <c r="O55" s="10"/>
      <c r="P55" s="10"/>
      <c r="Q55" s="12"/>
      <c r="R55" s="13">
        <f>E64</f>
        <v>36774</v>
      </c>
      <c r="S55" s="14">
        <f>H64</f>
        <v>1212</v>
      </c>
      <c r="T55" s="10"/>
      <c r="U55" s="10"/>
      <c r="V55" s="10"/>
    </row>
    <row r="56" spans="2:22" ht="15.75">
      <c r="B56" s="74" t="s">
        <v>11</v>
      </c>
      <c r="C56" s="74"/>
      <c r="D56" s="74"/>
      <c r="E56" s="75">
        <v>6686</v>
      </c>
      <c r="F56" s="76"/>
      <c r="G56" s="76"/>
      <c r="H56" s="23">
        <v>872</v>
      </c>
      <c r="J56" s="11" t="s">
        <v>107</v>
      </c>
      <c r="K56" s="11" t="s">
        <v>108</v>
      </c>
      <c r="L56" s="11" t="s">
        <v>109</v>
      </c>
      <c r="M56" s="10"/>
      <c r="N56" s="10"/>
      <c r="O56" s="10"/>
      <c r="P56" s="10"/>
      <c r="Q56" s="11" t="s">
        <v>107</v>
      </c>
      <c r="R56" s="11" t="s">
        <v>108</v>
      </c>
      <c r="S56" s="11" t="s">
        <v>109</v>
      </c>
      <c r="T56" s="10"/>
      <c r="U56" s="10"/>
      <c r="V56" s="10"/>
    </row>
    <row r="57" spans="2:22" ht="15.75">
      <c r="B57" s="74" t="s">
        <v>12</v>
      </c>
      <c r="C57" s="74"/>
      <c r="D57" s="74"/>
      <c r="E57" s="75">
        <v>39086</v>
      </c>
      <c r="F57" s="76"/>
      <c r="G57" s="76"/>
      <c r="H57" s="23">
        <v>1413</v>
      </c>
      <c r="J57" s="12"/>
      <c r="K57" s="13">
        <f>E50</f>
        <v>2374</v>
      </c>
      <c r="L57" s="14">
        <f>H50</f>
        <v>517</v>
      </c>
      <c r="M57" s="10"/>
      <c r="N57" s="10"/>
      <c r="O57" s="10"/>
      <c r="Q57" s="12"/>
      <c r="R57" s="13">
        <f>E65</f>
        <v>18897</v>
      </c>
      <c r="S57" s="14">
        <f>H65</f>
        <v>1347</v>
      </c>
      <c r="T57" s="10"/>
      <c r="U57" s="10"/>
      <c r="V57" s="10"/>
    </row>
    <row r="58" spans="2:22" ht="15.75">
      <c r="B58" s="74" t="s">
        <v>13</v>
      </c>
      <c r="C58" s="74"/>
      <c r="D58" s="74"/>
      <c r="E58" s="75">
        <v>19039</v>
      </c>
      <c r="F58" s="76"/>
      <c r="G58" s="76"/>
      <c r="H58" s="23">
        <v>1096</v>
      </c>
      <c r="J58" s="11" t="s">
        <v>104</v>
      </c>
      <c r="K58" s="11" t="s">
        <v>110</v>
      </c>
      <c r="L58" s="11" t="s">
        <v>111</v>
      </c>
      <c r="Q58" s="11" t="s">
        <v>104</v>
      </c>
      <c r="R58" s="11" t="s">
        <v>110</v>
      </c>
      <c r="S58" s="11" t="s">
        <v>111</v>
      </c>
    </row>
    <row r="59" spans="2:22" ht="15.75">
      <c r="B59" s="74" t="s">
        <v>14</v>
      </c>
      <c r="C59" s="74"/>
      <c r="D59" s="74"/>
      <c r="E59" s="75">
        <v>5776</v>
      </c>
      <c r="F59" s="76"/>
      <c r="G59" s="76"/>
      <c r="H59" s="23">
        <v>585</v>
      </c>
      <c r="J59" s="12"/>
      <c r="K59" s="13">
        <f>E51</f>
        <v>785</v>
      </c>
      <c r="L59" s="14">
        <f>H51</f>
        <v>295</v>
      </c>
      <c r="Q59" s="12"/>
      <c r="R59" s="13">
        <f>E66</f>
        <v>6628</v>
      </c>
      <c r="S59" s="14">
        <f>H66</f>
        <v>626</v>
      </c>
    </row>
    <row r="60" spans="2:22" ht="15.75">
      <c r="B60" s="74" t="s">
        <v>15</v>
      </c>
      <c r="C60" s="74"/>
      <c r="D60" s="74"/>
      <c r="E60" s="75">
        <v>13757</v>
      </c>
      <c r="F60" s="76"/>
      <c r="G60" s="76"/>
      <c r="H60" s="23">
        <v>807</v>
      </c>
      <c r="J60" s="11" t="s">
        <v>107</v>
      </c>
      <c r="K60" s="11" t="s">
        <v>112</v>
      </c>
      <c r="L60" s="11" t="s">
        <v>113</v>
      </c>
      <c r="Q60" s="11" t="s">
        <v>107</v>
      </c>
      <c r="R60" s="11" t="s">
        <v>112</v>
      </c>
      <c r="S60" s="11" t="s">
        <v>113</v>
      </c>
    </row>
    <row r="61" spans="2:22" ht="15.75">
      <c r="B61" s="74" t="s">
        <v>16</v>
      </c>
      <c r="C61" s="74"/>
      <c r="D61" s="74"/>
      <c r="E61" s="75">
        <v>541876</v>
      </c>
      <c r="F61" s="76"/>
      <c r="G61" s="76"/>
      <c r="H61" s="24">
        <v>3907</v>
      </c>
      <c r="J61" s="12"/>
      <c r="K61" s="13">
        <f>E52</f>
        <v>1430</v>
      </c>
      <c r="L61" s="14">
        <f>H52</f>
        <v>459</v>
      </c>
      <c r="Q61" s="12"/>
      <c r="R61" s="13">
        <f>E67</f>
        <v>12848</v>
      </c>
      <c r="S61" s="14">
        <f>H67</f>
        <v>664</v>
      </c>
    </row>
    <row r="62" spans="2:22">
      <c r="B62" s="74" t="s">
        <v>8</v>
      </c>
      <c r="C62" s="74"/>
      <c r="D62" s="74"/>
      <c r="E62" s="75">
        <v>29764</v>
      </c>
      <c r="F62" s="76"/>
      <c r="G62" s="76"/>
      <c r="H62" s="23">
        <v>1070</v>
      </c>
    </row>
    <row r="63" spans="2:22">
      <c r="B63" s="74" t="s">
        <v>11</v>
      </c>
      <c r="C63" s="74"/>
      <c r="D63" s="74"/>
      <c r="E63" s="75">
        <v>5546</v>
      </c>
      <c r="F63" s="76"/>
      <c r="G63" s="76"/>
      <c r="H63" s="23">
        <v>744</v>
      </c>
      <c r="M63" t="s">
        <v>117</v>
      </c>
      <c r="N63" t="s">
        <v>6</v>
      </c>
      <c r="O63" t="s">
        <v>118</v>
      </c>
      <c r="P63" t="s">
        <v>6</v>
      </c>
    </row>
    <row r="64" spans="2:22">
      <c r="B64" s="74" t="s">
        <v>12</v>
      </c>
      <c r="C64" s="74"/>
      <c r="D64" s="74"/>
      <c r="E64" s="75">
        <v>36774</v>
      </c>
      <c r="F64" s="76"/>
      <c r="G64" s="76"/>
      <c r="H64" s="23">
        <v>1212</v>
      </c>
      <c r="M64">
        <f>U39</f>
        <v>227092</v>
      </c>
      <c r="N64">
        <f>V39</f>
        <v>3374.7185067794912</v>
      </c>
      <c r="O64">
        <f>N39</f>
        <v>37176</v>
      </c>
      <c r="P64">
        <f>O39</f>
        <v>2330.7638232991349</v>
      </c>
    </row>
    <row r="65" spans="1:22">
      <c r="B65" s="74" t="s">
        <v>13</v>
      </c>
      <c r="C65" s="74"/>
      <c r="D65" s="74"/>
      <c r="E65" s="75">
        <v>18897</v>
      </c>
      <c r="F65" s="76"/>
      <c r="G65" s="76"/>
      <c r="H65" s="23">
        <v>1347</v>
      </c>
    </row>
    <row r="66" spans="1:22">
      <c r="B66" s="74" t="s">
        <v>14</v>
      </c>
      <c r="C66" s="74"/>
      <c r="D66" s="74"/>
      <c r="E66" s="75">
        <v>6628</v>
      </c>
      <c r="F66" s="76"/>
      <c r="G66" s="76"/>
      <c r="H66" s="23">
        <v>626</v>
      </c>
    </row>
    <row r="67" spans="1:22">
      <c r="B67" s="74" t="s">
        <v>15</v>
      </c>
      <c r="C67" s="74"/>
      <c r="D67" s="74"/>
      <c r="E67" s="75">
        <v>12848</v>
      </c>
      <c r="F67" s="76"/>
      <c r="G67" s="76"/>
      <c r="H67" s="23">
        <v>664</v>
      </c>
    </row>
    <row r="72" spans="1:22">
      <c r="A72" s="2">
        <v>2021</v>
      </c>
      <c r="B72" s="74" t="s">
        <v>7</v>
      </c>
      <c r="C72" s="74"/>
      <c r="D72" s="74"/>
      <c r="E72" s="75">
        <v>1242158</v>
      </c>
      <c r="F72" s="76"/>
      <c r="G72" s="76"/>
      <c r="H72" s="23">
        <v>2812</v>
      </c>
      <c r="J72" s="77" t="s">
        <v>54</v>
      </c>
      <c r="K72" s="78"/>
      <c r="L72" s="78"/>
      <c r="M72" s="78"/>
      <c r="N72" s="78"/>
      <c r="O72" s="78"/>
      <c r="P72" s="25"/>
      <c r="Q72" s="77" t="s">
        <v>55</v>
      </c>
      <c r="R72" s="77"/>
      <c r="S72" s="77"/>
      <c r="T72" s="77"/>
      <c r="U72" s="77"/>
      <c r="V72" s="77"/>
    </row>
    <row r="73" spans="1:22" ht="15.75">
      <c r="B73" s="74" t="s">
        <v>9</v>
      </c>
      <c r="C73" s="74"/>
      <c r="D73" s="74"/>
      <c r="E73" s="75">
        <v>139464</v>
      </c>
      <c r="F73" s="76"/>
      <c r="G73" s="76"/>
      <c r="H73" s="24">
        <v>6727</v>
      </c>
      <c r="J73" s="11" t="s">
        <v>78</v>
      </c>
      <c r="K73" s="11" t="s">
        <v>79</v>
      </c>
      <c r="L73" s="11" t="s">
        <v>80</v>
      </c>
      <c r="M73" s="10"/>
      <c r="N73" s="10" t="s">
        <v>81</v>
      </c>
      <c r="O73" s="11" t="s">
        <v>82</v>
      </c>
      <c r="P73" s="16"/>
      <c r="Q73" s="11" t="s">
        <v>78</v>
      </c>
      <c r="R73" s="11" t="s">
        <v>79</v>
      </c>
      <c r="S73" s="11" t="s">
        <v>80</v>
      </c>
      <c r="T73" s="10"/>
      <c r="U73" s="10" t="s">
        <v>81</v>
      </c>
      <c r="V73" s="11" t="s">
        <v>82</v>
      </c>
    </row>
    <row r="74" spans="1:22" ht="15.75">
      <c r="B74" s="74" t="s">
        <v>10</v>
      </c>
      <c r="C74" s="74"/>
      <c r="D74" s="74"/>
      <c r="E74" s="75">
        <v>64952</v>
      </c>
      <c r="F74" s="76"/>
      <c r="G74" s="76"/>
      <c r="H74" s="24">
        <v>3446</v>
      </c>
      <c r="J74" s="12"/>
      <c r="K74" s="13">
        <f>E75</f>
        <v>4958</v>
      </c>
      <c r="L74" s="14">
        <f>H75</f>
        <v>816</v>
      </c>
      <c r="M74" s="15"/>
      <c r="N74" s="16">
        <f>K74+K76+K78+K80+K82+K84+K86+K88+K90+K92+K94+K96</f>
        <v>37270</v>
      </c>
      <c r="O74" s="16">
        <f>SQRT(((L74)^2)+((L76)^2)+((L78)^2)+((L80)^2)+((L82)^2)+((L84)^2)+((L86)^2)+((L88)^2)+((L90)^2)+((L92)^2)+((L94)^2)+((L96)^2))</f>
        <v>2221.7684397794474</v>
      </c>
      <c r="P74" s="10"/>
      <c r="Q74" s="12"/>
      <c r="R74" s="13">
        <f>E90</f>
        <v>33737</v>
      </c>
      <c r="S74" s="14">
        <f>H90</f>
        <v>842</v>
      </c>
      <c r="T74" s="15"/>
      <c r="U74" s="16">
        <f>R74+R76+R78+R80+R82+R84+R86+R88+R90+R92+R94+R96</f>
        <v>231653</v>
      </c>
      <c r="V74" s="16">
        <f>SQRT(((S74)^2)+((S76)^2)+((S78)^2)+((S80)^2)+((S82)^2)+((S84)^2)+((S86)^2)+((S88)^2)+((S90)^2)+((S92)^2)+((S94)^2)+((S96)^2))</f>
        <v>3618.0776663858392</v>
      </c>
    </row>
    <row r="75" spans="1:22" ht="15.75">
      <c r="B75" s="74" t="s">
        <v>8</v>
      </c>
      <c r="C75" s="74"/>
      <c r="D75" s="74"/>
      <c r="E75" s="75">
        <v>4958</v>
      </c>
      <c r="F75" s="76"/>
      <c r="G75" s="76"/>
      <c r="H75" s="23">
        <v>816</v>
      </c>
      <c r="J75" s="11" t="s">
        <v>83</v>
      </c>
      <c r="K75" s="11" t="s">
        <v>84</v>
      </c>
      <c r="L75" s="11" t="s">
        <v>85</v>
      </c>
      <c r="M75" s="10"/>
      <c r="N75" s="10"/>
      <c r="O75" s="10"/>
      <c r="P75" s="10"/>
      <c r="Q75" s="11" t="s">
        <v>83</v>
      </c>
      <c r="R75" s="11" t="s">
        <v>84</v>
      </c>
      <c r="S75" s="11" t="s">
        <v>85</v>
      </c>
      <c r="T75" s="10"/>
      <c r="U75" s="10"/>
      <c r="V75" s="10"/>
    </row>
    <row r="76" spans="1:22" ht="15.75">
      <c r="B76" s="74" t="s">
        <v>11</v>
      </c>
      <c r="C76" s="74"/>
      <c r="D76" s="74"/>
      <c r="E76" s="75">
        <v>1087</v>
      </c>
      <c r="F76" s="76"/>
      <c r="G76" s="76"/>
      <c r="H76" s="23">
        <v>356</v>
      </c>
      <c r="J76" s="12"/>
      <c r="K76" s="13">
        <f>E76</f>
        <v>1087</v>
      </c>
      <c r="L76" s="14">
        <f>H76</f>
        <v>356</v>
      </c>
      <c r="M76" s="10"/>
      <c r="N76" s="10"/>
      <c r="O76" s="10"/>
      <c r="P76" s="10"/>
      <c r="Q76" s="12"/>
      <c r="R76" s="13">
        <f>E91</f>
        <v>6698</v>
      </c>
      <c r="S76" s="14">
        <f>H91</f>
        <v>879</v>
      </c>
      <c r="T76" s="10"/>
      <c r="U76" s="10"/>
      <c r="V76" s="10"/>
    </row>
    <row r="77" spans="1:22" ht="15.75">
      <c r="B77" s="74" t="s">
        <v>12</v>
      </c>
      <c r="C77" s="74"/>
      <c r="D77" s="74"/>
      <c r="E77" s="75">
        <v>6670</v>
      </c>
      <c r="F77" s="76"/>
      <c r="G77" s="76"/>
      <c r="H77" s="23">
        <v>1020</v>
      </c>
      <c r="J77" s="11" t="s">
        <v>86</v>
      </c>
      <c r="K77" s="11" t="s">
        <v>87</v>
      </c>
      <c r="L77" s="11" t="s">
        <v>88</v>
      </c>
      <c r="M77" s="10"/>
      <c r="N77" s="10"/>
      <c r="O77" s="10"/>
      <c r="P77" s="10"/>
      <c r="Q77" s="11" t="s">
        <v>86</v>
      </c>
      <c r="R77" s="11" t="s">
        <v>87</v>
      </c>
      <c r="S77" s="11" t="s">
        <v>88</v>
      </c>
      <c r="T77" s="10"/>
      <c r="U77" s="10"/>
      <c r="V77" s="10"/>
    </row>
    <row r="78" spans="1:22" ht="15.75">
      <c r="B78" s="74" t="s">
        <v>13</v>
      </c>
      <c r="C78" s="74"/>
      <c r="D78" s="74"/>
      <c r="E78" s="75">
        <v>3159</v>
      </c>
      <c r="F78" s="76"/>
      <c r="G78" s="76"/>
      <c r="H78" s="23">
        <v>596</v>
      </c>
      <c r="J78" s="12"/>
      <c r="K78" s="13">
        <f>E77</f>
        <v>6670</v>
      </c>
      <c r="L78" s="14">
        <f>H77</f>
        <v>1020</v>
      </c>
      <c r="M78" s="10"/>
      <c r="N78" s="10"/>
      <c r="O78" s="10"/>
      <c r="P78" s="10"/>
      <c r="Q78" s="12"/>
      <c r="R78" s="13">
        <f>E92</f>
        <v>40675</v>
      </c>
      <c r="S78" s="14">
        <f>H92</f>
        <v>1607</v>
      </c>
      <c r="T78" s="10"/>
      <c r="U78" s="10"/>
      <c r="V78" s="10"/>
    </row>
    <row r="79" spans="1:22" ht="15.75">
      <c r="B79" s="74" t="s">
        <v>14</v>
      </c>
      <c r="C79" s="74"/>
      <c r="D79" s="74"/>
      <c r="E79" s="76">
        <v>873</v>
      </c>
      <c r="F79" s="76"/>
      <c r="G79" s="76"/>
      <c r="H79" s="23">
        <v>253</v>
      </c>
      <c r="J79" s="11" t="s">
        <v>89</v>
      </c>
      <c r="K79" s="11" t="s">
        <v>90</v>
      </c>
      <c r="L79" s="11" t="s">
        <v>91</v>
      </c>
      <c r="M79" s="10"/>
      <c r="N79" s="10"/>
      <c r="O79" s="10"/>
      <c r="P79" s="10"/>
      <c r="Q79" s="11" t="s">
        <v>89</v>
      </c>
      <c r="R79" s="11" t="s">
        <v>90</v>
      </c>
      <c r="S79" s="11" t="s">
        <v>91</v>
      </c>
      <c r="T79" s="10"/>
      <c r="U79" s="10"/>
      <c r="V79" s="10"/>
    </row>
    <row r="80" spans="1:22" ht="15.75">
      <c r="B80" s="74" t="s">
        <v>15</v>
      </c>
      <c r="C80" s="74"/>
      <c r="D80" s="74"/>
      <c r="E80" s="75">
        <v>2471</v>
      </c>
      <c r="F80" s="76"/>
      <c r="G80" s="76"/>
      <c r="H80" s="23">
        <v>569</v>
      </c>
      <c r="J80" s="12"/>
      <c r="K80" s="13">
        <f>E78</f>
        <v>3159</v>
      </c>
      <c r="L80" s="14">
        <f>H78</f>
        <v>596</v>
      </c>
      <c r="M80" s="10"/>
      <c r="N80" s="10"/>
      <c r="O80" s="10"/>
      <c r="P80" s="10"/>
      <c r="Q80" s="12"/>
      <c r="R80" s="13">
        <f>E93</f>
        <v>18696</v>
      </c>
      <c r="S80" s="14">
        <f>H93</f>
        <v>1194</v>
      </c>
      <c r="T80" s="10"/>
      <c r="U80" s="10"/>
      <c r="V80" s="10"/>
    </row>
    <row r="81" spans="2:22" ht="15.75">
      <c r="B81" s="74" t="s">
        <v>16</v>
      </c>
      <c r="C81" s="74"/>
      <c r="D81" s="74"/>
      <c r="E81" s="75">
        <v>74512</v>
      </c>
      <c r="F81" s="76"/>
      <c r="G81" s="76"/>
      <c r="H81" s="24">
        <v>3932</v>
      </c>
      <c r="J81" s="11" t="s">
        <v>92</v>
      </c>
      <c r="K81" s="11" t="s">
        <v>93</v>
      </c>
      <c r="L81" s="11" t="s">
        <v>94</v>
      </c>
      <c r="M81" s="10"/>
      <c r="N81" s="10"/>
      <c r="O81" s="10"/>
      <c r="P81" s="10"/>
      <c r="Q81" s="11" t="s">
        <v>92</v>
      </c>
      <c r="R81" s="11" t="s">
        <v>93</v>
      </c>
      <c r="S81" s="11" t="s">
        <v>94</v>
      </c>
      <c r="T81" s="10"/>
      <c r="U81" s="10"/>
      <c r="V81" s="10"/>
    </row>
    <row r="82" spans="2:22" ht="15.75">
      <c r="B82" s="74" t="s">
        <v>8</v>
      </c>
      <c r="C82" s="74"/>
      <c r="D82" s="74"/>
      <c r="E82" s="75">
        <v>5951</v>
      </c>
      <c r="F82" s="76"/>
      <c r="G82" s="76"/>
      <c r="H82" s="23">
        <v>951</v>
      </c>
      <c r="J82" s="12"/>
      <c r="K82" s="13">
        <f>E79</f>
        <v>873</v>
      </c>
      <c r="L82" s="14">
        <f>H79</f>
        <v>253</v>
      </c>
      <c r="M82" s="10"/>
      <c r="N82" s="10"/>
      <c r="O82" s="10"/>
      <c r="P82" s="10"/>
      <c r="Q82" s="12"/>
      <c r="R82" s="13">
        <f>E94</f>
        <v>5886</v>
      </c>
      <c r="S82" s="14">
        <f>H94</f>
        <v>564</v>
      </c>
      <c r="T82" s="10"/>
      <c r="U82" s="10"/>
      <c r="V82" s="10"/>
    </row>
    <row r="83" spans="2:22" ht="15.75">
      <c r="B83" s="74" t="s">
        <v>11</v>
      </c>
      <c r="C83" s="74"/>
      <c r="D83" s="74"/>
      <c r="E83" s="75">
        <v>805</v>
      </c>
      <c r="F83" s="76"/>
      <c r="G83" s="76"/>
      <c r="H83" s="23">
        <v>291</v>
      </c>
      <c r="J83" s="11" t="s">
        <v>95</v>
      </c>
      <c r="K83" s="11" t="s">
        <v>96</v>
      </c>
      <c r="L83" s="11" t="s">
        <v>97</v>
      </c>
      <c r="M83" s="10"/>
      <c r="N83" s="10"/>
      <c r="O83" s="10"/>
      <c r="P83" s="10"/>
      <c r="Q83" s="11" t="s">
        <v>95</v>
      </c>
      <c r="R83" s="11" t="s">
        <v>96</v>
      </c>
      <c r="S83" s="11" t="s">
        <v>97</v>
      </c>
      <c r="T83" s="10"/>
      <c r="U83" s="10"/>
      <c r="V83" s="10"/>
    </row>
    <row r="84" spans="2:22" ht="15.75">
      <c r="B84" s="74" t="s">
        <v>12</v>
      </c>
      <c r="C84" s="74"/>
      <c r="D84" s="74"/>
      <c r="E84" s="75">
        <v>6852</v>
      </c>
      <c r="F84" s="76"/>
      <c r="G84" s="76"/>
      <c r="H84" s="23">
        <v>921</v>
      </c>
      <c r="J84" s="12"/>
      <c r="K84" s="13">
        <f>E80</f>
        <v>2471</v>
      </c>
      <c r="L84" s="14">
        <f>H80</f>
        <v>569</v>
      </c>
      <c r="M84" s="10"/>
      <c r="N84" s="10"/>
      <c r="O84" s="10"/>
      <c r="P84" s="10"/>
      <c r="Q84" s="12"/>
      <c r="R84" s="13">
        <f>E95</f>
        <v>12905</v>
      </c>
      <c r="S84" s="14">
        <f>H95</f>
        <v>883</v>
      </c>
      <c r="T84" s="10"/>
      <c r="U84" s="10"/>
      <c r="V84" s="10"/>
    </row>
    <row r="85" spans="2:22" ht="15.75">
      <c r="B85" s="74" t="s">
        <v>13</v>
      </c>
      <c r="C85" s="74"/>
      <c r="D85" s="74"/>
      <c r="E85" s="75">
        <v>2173</v>
      </c>
      <c r="F85" s="76"/>
      <c r="G85" s="76"/>
      <c r="H85" s="23">
        <v>516</v>
      </c>
      <c r="J85" s="11" t="s">
        <v>98</v>
      </c>
      <c r="K85" s="11" t="s">
        <v>99</v>
      </c>
      <c r="L85" s="11" t="s">
        <v>100</v>
      </c>
      <c r="M85" s="10"/>
      <c r="N85" s="10"/>
      <c r="O85" s="10"/>
      <c r="P85" s="10"/>
      <c r="Q85" s="11" t="s">
        <v>98</v>
      </c>
      <c r="R85" s="11" t="s">
        <v>99</v>
      </c>
      <c r="S85" s="11" t="s">
        <v>100</v>
      </c>
      <c r="T85" s="10"/>
      <c r="U85" s="10"/>
      <c r="V85" s="10"/>
    </row>
    <row r="86" spans="2:22" ht="15.75">
      <c r="B86" s="74" t="s">
        <v>14</v>
      </c>
      <c r="C86" s="74"/>
      <c r="D86" s="74"/>
      <c r="E86" s="76">
        <v>881</v>
      </c>
      <c r="F86" s="76"/>
      <c r="G86" s="76"/>
      <c r="H86" s="23">
        <v>327</v>
      </c>
      <c r="J86" s="12"/>
      <c r="K86" s="13">
        <f>E82</f>
        <v>5951</v>
      </c>
      <c r="L86" s="14">
        <f>H82</f>
        <v>951</v>
      </c>
      <c r="M86" s="10"/>
      <c r="N86" s="10"/>
      <c r="O86" s="10"/>
      <c r="P86" s="10"/>
      <c r="Q86" s="12"/>
      <c r="R86" s="13">
        <f>E97</f>
        <v>30696</v>
      </c>
      <c r="S86" s="14">
        <f>H97</f>
        <v>992</v>
      </c>
      <c r="T86" s="10"/>
      <c r="U86" s="10"/>
      <c r="V86" s="10"/>
    </row>
    <row r="87" spans="2:22" ht="15.75">
      <c r="B87" s="74" t="s">
        <v>15</v>
      </c>
      <c r="C87" s="74"/>
      <c r="D87" s="74"/>
      <c r="E87" s="75">
        <v>1390</v>
      </c>
      <c r="F87" s="76"/>
      <c r="G87" s="76"/>
      <c r="H87" s="23">
        <v>387</v>
      </c>
      <c r="J87" s="11" t="s">
        <v>101</v>
      </c>
      <c r="K87" s="11" t="s">
        <v>102</v>
      </c>
      <c r="L87" s="11" t="s">
        <v>103</v>
      </c>
      <c r="M87" s="10"/>
      <c r="N87" s="10"/>
      <c r="O87" s="10"/>
      <c r="P87" s="10"/>
      <c r="Q87" s="11" t="s">
        <v>101</v>
      </c>
      <c r="R87" s="11" t="s">
        <v>102</v>
      </c>
      <c r="S87" s="11" t="s">
        <v>103</v>
      </c>
      <c r="T87" s="10"/>
      <c r="U87" s="10"/>
      <c r="V87" s="10"/>
    </row>
    <row r="88" spans="2:22" ht="15.75">
      <c r="B88" s="74" t="s">
        <v>53</v>
      </c>
      <c r="C88" s="74"/>
      <c r="D88" s="74"/>
      <c r="E88" s="75">
        <v>1102694</v>
      </c>
      <c r="F88" s="76"/>
      <c r="G88" s="76"/>
      <c r="H88" s="24">
        <v>7036</v>
      </c>
      <c r="J88" s="12"/>
      <c r="K88" s="13">
        <f>E83</f>
        <v>805</v>
      </c>
      <c r="L88" s="14">
        <f>H83</f>
        <v>291</v>
      </c>
      <c r="M88" s="10"/>
      <c r="N88" s="10"/>
      <c r="O88" s="10"/>
      <c r="P88" s="10"/>
      <c r="Q88" s="12"/>
      <c r="R88" s="13">
        <f>E98</f>
        <v>5368</v>
      </c>
      <c r="S88" s="14">
        <f>H98</f>
        <v>802</v>
      </c>
      <c r="T88" s="10"/>
      <c r="U88" s="10"/>
      <c r="V88" s="10"/>
    </row>
    <row r="89" spans="2:22" ht="15.75">
      <c r="B89" s="74" t="s">
        <v>10</v>
      </c>
      <c r="C89" s="74"/>
      <c r="D89" s="74"/>
      <c r="E89" s="75">
        <v>566072</v>
      </c>
      <c r="F89" s="76"/>
      <c r="G89" s="76"/>
      <c r="H89" s="24">
        <v>3723</v>
      </c>
      <c r="J89" s="11" t="s">
        <v>104</v>
      </c>
      <c r="K89" s="11" t="s">
        <v>105</v>
      </c>
      <c r="L89" s="11" t="s">
        <v>106</v>
      </c>
      <c r="M89" s="10"/>
      <c r="N89" s="10"/>
      <c r="O89" s="10"/>
      <c r="P89" s="10"/>
      <c r="Q89" s="11" t="s">
        <v>104</v>
      </c>
      <c r="R89" s="11" t="s">
        <v>105</v>
      </c>
      <c r="S89" s="11" t="s">
        <v>106</v>
      </c>
      <c r="T89" s="10"/>
      <c r="U89" s="10"/>
      <c r="V89" s="10"/>
    </row>
    <row r="90" spans="2:22" ht="15.75">
      <c r="B90" s="74" t="s">
        <v>8</v>
      </c>
      <c r="C90" s="74"/>
      <c r="D90" s="74"/>
      <c r="E90" s="75">
        <v>33737</v>
      </c>
      <c r="F90" s="76"/>
      <c r="G90" s="76"/>
      <c r="H90" s="23">
        <v>842</v>
      </c>
      <c r="J90" s="12"/>
      <c r="K90" s="13">
        <f>E84</f>
        <v>6852</v>
      </c>
      <c r="L90" s="14">
        <f>H84</f>
        <v>921</v>
      </c>
      <c r="M90" s="10"/>
      <c r="N90" s="10"/>
      <c r="O90" s="10"/>
      <c r="P90" s="10"/>
      <c r="Q90" s="12"/>
      <c r="R90" s="13">
        <f>E99</f>
        <v>38053</v>
      </c>
      <c r="S90" s="14">
        <f>H99</f>
        <v>1394</v>
      </c>
      <c r="T90" s="10"/>
      <c r="U90" s="10"/>
      <c r="V90" s="10"/>
    </row>
    <row r="91" spans="2:22" ht="15.75">
      <c r="B91" s="74" t="s">
        <v>11</v>
      </c>
      <c r="C91" s="74"/>
      <c r="D91" s="74"/>
      <c r="E91" s="75">
        <v>6698</v>
      </c>
      <c r="F91" s="76"/>
      <c r="G91" s="76"/>
      <c r="H91" s="23">
        <v>879</v>
      </c>
      <c r="J91" s="11" t="s">
        <v>107</v>
      </c>
      <c r="K91" s="11" t="s">
        <v>108</v>
      </c>
      <c r="L91" s="11" t="s">
        <v>109</v>
      </c>
      <c r="M91" s="10"/>
      <c r="N91" s="10"/>
      <c r="O91" s="10"/>
      <c r="P91" s="10"/>
      <c r="Q91" s="11" t="s">
        <v>107</v>
      </c>
      <c r="R91" s="11" t="s">
        <v>108</v>
      </c>
      <c r="S91" s="11" t="s">
        <v>109</v>
      </c>
      <c r="T91" s="10"/>
      <c r="U91" s="10"/>
      <c r="V91" s="10"/>
    </row>
    <row r="92" spans="2:22" ht="15.75">
      <c r="B92" s="74" t="s">
        <v>12</v>
      </c>
      <c r="C92" s="74"/>
      <c r="D92" s="74"/>
      <c r="E92" s="75">
        <v>40675</v>
      </c>
      <c r="F92" s="76"/>
      <c r="G92" s="76"/>
      <c r="H92" s="23">
        <v>1607</v>
      </c>
      <c r="J92" s="12"/>
      <c r="K92" s="13">
        <f>E85</f>
        <v>2173</v>
      </c>
      <c r="L92" s="14">
        <f>H85</f>
        <v>516</v>
      </c>
      <c r="M92" s="10"/>
      <c r="N92" s="10"/>
      <c r="O92" s="10"/>
      <c r="Q92" s="12"/>
      <c r="R92" s="13">
        <f>E100</f>
        <v>19677</v>
      </c>
      <c r="S92" s="14">
        <f>H100</f>
        <v>1443</v>
      </c>
      <c r="T92" s="10"/>
      <c r="U92" s="10"/>
      <c r="V92" s="10"/>
    </row>
    <row r="93" spans="2:22" ht="15.75">
      <c r="B93" s="74" t="s">
        <v>13</v>
      </c>
      <c r="C93" s="74"/>
      <c r="D93" s="74"/>
      <c r="E93" s="75">
        <v>18696</v>
      </c>
      <c r="F93" s="76"/>
      <c r="G93" s="76"/>
      <c r="H93" s="23">
        <v>1194</v>
      </c>
      <c r="J93" s="11" t="s">
        <v>104</v>
      </c>
      <c r="K93" s="11" t="s">
        <v>110</v>
      </c>
      <c r="L93" s="11" t="s">
        <v>111</v>
      </c>
      <c r="Q93" s="11" t="s">
        <v>104</v>
      </c>
      <c r="R93" s="11" t="s">
        <v>110</v>
      </c>
      <c r="S93" s="11" t="s">
        <v>111</v>
      </c>
    </row>
    <row r="94" spans="2:22" ht="15.75">
      <c r="B94" s="74" t="s">
        <v>14</v>
      </c>
      <c r="C94" s="74"/>
      <c r="D94" s="74"/>
      <c r="E94" s="75">
        <v>5886</v>
      </c>
      <c r="F94" s="76"/>
      <c r="G94" s="76"/>
      <c r="H94" s="23">
        <v>564</v>
      </c>
      <c r="J94" s="12"/>
      <c r="K94" s="13">
        <f>E86</f>
        <v>881</v>
      </c>
      <c r="L94" s="14">
        <f>H86</f>
        <v>327</v>
      </c>
      <c r="Q94" s="12"/>
      <c r="R94" s="13">
        <f>E101</f>
        <v>6204</v>
      </c>
      <c r="S94" s="14">
        <f>H101</f>
        <v>647</v>
      </c>
    </row>
    <row r="95" spans="2:22" ht="15.75">
      <c r="B95" s="74" t="s">
        <v>15</v>
      </c>
      <c r="C95" s="74"/>
      <c r="D95" s="74"/>
      <c r="E95" s="75">
        <v>12905</v>
      </c>
      <c r="F95" s="76"/>
      <c r="G95" s="76"/>
      <c r="H95" s="23">
        <v>883</v>
      </c>
      <c r="J95" s="11" t="s">
        <v>107</v>
      </c>
      <c r="K95" s="11" t="s">
        <v>112</v>
      </c>
      <c r="L95" s="11" t="s">
        <v>113</v>
      </c>
      <c r="Q95" s="11" t="s">
        <v>107</v>
      </c>
      <c r="R95" s="11" t="s">
        <v>112</v>
      </c>
      <c r="S95" s="11" t="s">
        <v>113</v>
      </c>
    </row>
    <row r="96" spans="2:22" ht="15.75">
      <c r="B96" s="74" t="s">
        <v>16</v>
      </c>
      <c r="C96" s="74"/>
      <c r="D96" s="74"/>
      <c r="E96" s="75">
        <v>536622</v>
      </c>
      <c r="F96" s="76"/>
      <c r="G96" s="76"/>
      <c r="H96" s="24">
        <v>4077</v>
      </c>
      <c r="J96" s="12"/>
      <c r="K96" s="13">
        <f>E87</f>
        <v>1390</v>
      </c>
      <c r="L96" s="14">
        <f>H87</f>
        <v>387</v>
      </c>
      <c r="Q96" s="12"/>
      <c r="R96" s="13">
        <f>E102</f>
        <v>13058</v>
      </c>
      <c r="S96" s="14">
        <f>H102</f>
        <v>657</v>
      </c>
    </row>
    <row r="97" spans="1:22">
      <c r="B97" s="74" t="s">
        <v>8</v>
      </c>
      <c r="C97" s="74"/>
      <c r="D97" s="74"/>
      <c r="E97" s="75">
        <v>30696</v>
      </c>
      <c r="F97" s="76"/>
      <c r="G97" s="76"/>
      <c r="H97" s="23">
        <v>992</v>
      </c>
    </row>
    <row r="98" spans="1:22">
      <c r="B98" s="74" t="s">
        <v>11</v>
      </c>
      <c r="C98" s="74"/>
      <c r="D98" s="74"/>
      <c r="E98" s="75">
        <v>5368</v>
      </c>
      <c r="F98" s="76"/>
      <c r="G98" s="76"/>
      <c r="H98" s="23">
        <v>802</v>
      </c>
      <c r="M98" t="s">
        <v>117</v>
      </c>
      <c r="N98" t="s">
        <v>6</v>
      </c>
      <c r="O98" t="s">
        <v>118</v>
      </c>
      <c r="P98" t="s">
        <v>6</v>
      </c>
    </row>
    <row r="99" spans="1:22">
      <c r="B99" s="74" t="s">
        <v>12</v>
      </c>
      <c r="C99" s="74"/>
      <c r="D99" s="74"/>
      <c r="E99" s="75">
        <v>38053</v>
      </c>
      <c r="F99" s="76"/>
      <c r="G99" s="76"/>
      <c r="H99" s="23">
        <v>1394</v>
      </c>
      <c r="M99">
        <f>U74</f>
        <v>231653</v>
      </c>
      <c r="N99">
        <f>V74</f>
        <v>3618.0776663858392</v>
      </c>
      <c r="O99">
        <f>N74</f>
        <v>37270</v>
      </c>
      <c r="P99">
        <f>O74</f>
        <v>2221.7684397794474</v>
      </c>
    </row>
    <row r="100" spans="1:22">
      <c r="B100" s="74" t="s">
        <v>13</v>
      </c>
      <c r="C100" s="74"/>
      <c r="D100" s="74"/>
      <c r="E100" s="75">
        <v>19677</v>
      </c>
      <c r="F100" s="76"/>
      <c r="G100" s="76"/>
      <c r="H100" s="23">
        <v>1443</v>
      </c>
    </row>
    <row r="101" spans="1:22">
      <c r="B101" s="74" t="s">
        <v>14</v>
      </c>
      <c r="C101" s="74"/>
      <c r="D101" s="74"/>
      <c r="E101" s="75">
        <v>6204</v>
      </c>
      <c r="F101" s="76"/>
      <c r="G101" s="76"/>
      <c r="H101" s="23">
        <v>647</v>
      </c>
    </row>
    <row r="102" spans="1:22">
      <c r="B102" s="74" t="s">
        <v>15</v>
      </c>
      <c r="C102" s="74"/>
      <c r="D102" s="74"/>
      <c r="E102" s="75">
        <v>13058</v>
      </c>
      <c r="F102" s="76"/>
      <c r="G102" s="76"/>
      <c r="H102" s="23">
        <v>657</v>
      </c>
    </row>
    <row r="105" spans="1:22">
      <c r="A105" s="2">
        <v>2020</v>
      </c>
      <c r="B105" s="74" t="s">
        <v>7</v>
      </c>
      <c r="C105" s="74"/>
      <c r="D105" s="74"/>
      <c r="E105" s="75">
        <v>1225488</v>
      </c>
      <c r="F105" s="76"/>
      <c r="G105" s="76"/>
      <c r="H105" s="23">
        <v>1856</v>
      </c>
      <c r="J105" s="77" t="s">
        <v>54</v>
      </c>
      <c r="K105" s="78"/>
      <c r="L105" s="78"/>
      <c r="M105" s="78"/>
      <c r="N105" s="78"/>
      <c r="O105" s="78"/>
      <c r="P105" s="25"/>
      <c r="Q105" s="77" t="s">
        <v>55</v>
      </c>
      <c r="R105" s="77"/>
      <c r="S105" s="77"/>
      <c r="T105" s="77"/>
      <c r="U105" s="77"/>
      <c r="V105" s="77"/>
    </row>
    <row r="106" spans="1:22" ht="15.6" customHeight="1">
      <c r="B106" s="74" t="s">
        <v>9</v>
      </c>
      <c r="C106" s="74"/>
      <c r="D106" s="74"/>
      <c r="E106" s="75">
        <v>139416</v>
      </c>
      <c r="F106" s="76"/>
      <c r="G106" s="76"/>
      <c r="H106" s="24">
        <v>4855</v>
      </c>
      <c r="J106" s="11" t="s">
        <v>78</v>
      </c>
      <c r="K106" s="11" t="s">
        <v>79</v>
      </c>
      <c r="L106" s="11" t="s">
        <v>80</v>
      </c>
      <c r="M106" s="10"/>
      <c r="N106" s="10" t="s">
        <v>81</v>
      </c>
      <c r="O106" s="11" t="s">
        <v>82</v>
      </c>
      <c r="P106" s="16"/>
      <c r="Q106" s="11" t="s">
        <v>78</v>
      </c>
      <c r="R106" s="11" t="s">
        <v>79</v>
      </c>
      <c r="S106" s="11" t="s">
        <v>80</v>
      </c>
      <c r="T106" s="10"/>
      <c r="U106" s="10" t="s">
        <v>81</v>
      </c>
      <c r="V106" s="11" t="s">
        <v>82</v>
      </c>
    </row>
    <row r="107" spans="1:22" ht="15.75">
      <c r="B107" s="74" t="s">
        <v>10</v>
      </c>
      <c r="C107" s="74"/>
      <c r="D107" s="74"/>
      <c r="E107" s="75">
        <v>63828</v>
      </c>
      <c r="F107" s="76"/>
      <c r="G107" s="76"/>
      <c r="H107" s="24">
        <v>2208</v>
      </c>
      <c r="J107" s="12"/>
      <c r="K107" s="13">
        <f>E108</f>
        <v>5455</v>
      </c>
      <c r="L107" s="14">
        <f>H108</f>
        <v>761</v>
      </c>
      <c r="M107" s="15"/>
      <c r="N107" s="16">
        <f>K107+K109+K111+K113+K115+K117+K119+K121+K123+K125+K127+K129</f>
        <v>38435</v>
      </c>
      <c r="O107" s="16">
        <f>SQRT(((L107)^2)+((L109)^2)+((L111)^2)+((L113)^2)+((L115)^2)+((L117)^2)+((L119)^2)+((L121)^2)+((L123)^2)+((L125)^2)+((L127)^2)+((L129)^2))</f>
        <v>2111.7743724176594</v>
      </c>
      <c r="P107" s="10"/>
      <c r="Q107" s="12"/>
      <c r="R107" s="13">
        <f>E123</f>
        <v>34109</v>
      </c>
      <c r="S107" s="14">
        <f>H123</f>
        <v>804</v>
      </c>
      <c r="T107" s="15"/>
      <c r="U107" s="16">
        <f>R107+R109+R111+R113+R115+R117+R119+R121+R123+R125+R127+R129</f>
        <v>229481</v>
      </c>
      <c r="V107" s="16">
        <f>SQRT(((S107)^2)+((S109)^2)+((S111)^2)+((S113)^2)+((S115)^2)+((S117)^2)+((S119)^2)+((S121)^2)+((S123)^2)+((S125)^2)+((S127)^2)+((S129)^2))</f>
        <v>3539.8518330574234</v>
      </c>
    </row>
    <row r="108" spans="1:22" ht="15.6" customHeight="1">
      <c r="B108" s="74" t="s">
        <v>8</v>
      </c>
      <c r="C108" s="74"/>
      <c r="D108" s="74"/>
      <c r="E108" s="75">
        <v>5455</v>
      </c>
      <c r="F108" s="76"/>
      <c r="G108" s="76"/>
      <c r="H108" s="23">
        <v>761</v>
      </c>
      <c r="J108" s="11" t="s">
        <v>83</v>
      </c>
      <c r="K108" s="11" t="s">
        <v>84</v>
      </c>
      <c r="L108" s="11" t="s">
        <v>85</v>
      </c>
      <c r="M108" s="10"/>
      <c r="N108" s="10"/>
      <c r="O108" s="10"/>
      <c r="P108" s="10"/>
      <c r="Q108" s="11" t="s">
        <v>83</v>
      </c>
      <c r="R108" s="11" t="s">
        <v>84</v>
      </c>
      <c r="S108" s="11" t="s">
        <v>85</v>
      </c>
      <c r="T108" s="10"/>
      <c r="U108" s="10"/>
      <c r="V108" s="10"/>
    </row>
    <row r="109" spans="1:22" ht="15.6" customHeight="1">
      <c r="B109" s="74" t="s">
        <v>11</v>
      </c>
      <c r="C109" s="74"/>
      <c r="D109" s="74"/>
      <c r="E109" s="75">
        <v>1063</v>
      </c>
      <c r="F109" s="76"/>
      <c r="G109" s="76"/>
      <c r="H109" s="23">
        <v>340</v>
      </c>
      <c r="J109" s="12"/>
      <c r="K109" s="13">
        <f>E109</f>
        <v>1063</v>
      </c>
      <c r="L109" s="14">
        <f>H109</f>
        <v>340</v>
      </c>
      <c r="M109" s="10"/>
      <c r="N109" s="10"/>
      <c r="O109" s="10"/>
      <c r="P109" s="10"/>
      <c r="Q109" s="12"/>
      <c r="R109" s="13">
        <f>E124</f>
        <v>6681</v>
      </c>
      <c r="S109" s="14">
        <f>H124</f>
        <v>726</v>
      </c>
      <c r="T109" s="10"/>
      <c r="U109" s="10"/>
      <c r="V109" s="10"/>
    </row>
    <row r="110" spans="1:22" ht="15.6" customHeight="1">
      <c r="B110" s="74" t="s">
        <v>12</v>
      </c>
      <c r="C110" s="74"/>
      <c r="D110" s="74"/>
      <c r="E110" s="75">
        <v>6679</v>
      </c>
      <c r="F110" s="76"/>
      <c r="G110" s="76"/>
      <c r="H110" s="23">
        <v>773</v>
      </c>
      <c r="J110" s="11" t="s">
        <v>86</v>
      </c>
      <c r="K110" s="11" t="s">
        <v>87</v>
      </c>
      <c r="L110" s="11" t="s">
        <v>88</v>
      </c>
      <c r="M110" s="10"/>
      <c r="N110" s="10"/>
      <c r="O110" s="10"/>
      <c r="P110" s="10"/>
      <c r="Q110" s="11" t="s">
        <v>86</v>
      </c>
      <c r="R110" s="11" t="s">
        <v>87</v>
      </c>
      <c r="S110" s="11" t="s">
        <v>88</v>
      </c>
      <c r="T110" s="10"/>
      <c r="U110" s="10"/>
      <c r="V110" s="10"/>
    </row>
    <row r="111" spans="1:22" ht="15.6" customHeight="1">
      <c r="B111" s="74" t="s">
        <v>13</v>
      </c>
      <c r="C111" s="74"/>
      <c r="D111" s="74"/>
      <c r="E111" s="75">
        <v>2963</v>
      </c>
      <c r="F111" s="76"/>
      <c r="G111" s="76"/>
      <c r="H111" s="23">
        <v>646</v>
      </c>
      <c r="J111" s="12"/>
      <c r="K111" s="13">
        <f>E110</f>
        <v>6679</v>
      </c>
      <c r="L111" s="14">
        <f>H110</f>
        <v>773</v>
      </c>
      <c r="M111" s="10"/>
      <c r="N111" s="10"/>
      <c r="O111" s="10"/>
      <c r="P111" s="10"/>
      <c r="Q111" s="12"/>
      <c r="R111" s="13">
        <f>E125</f>
        <v>40515</v>
      </c>
      <c r="S111" s="14">
        <f>H125</f>
        <v>1418</v>
      </c>
      <c r="T111" s="10"/>
      <c r="U111" s="10"/>
      <c r="V111" s="10"/>
    </row>
    <row r="112" spans="1:22" ht="15.6" customHeight="1">
      <c r="B112" s="74" t="s">
        <v>14</v>
      </c>
      <c r="C112" s="74"/>
      <c r="D112" s="74"/>
      <c r="E112" s="76">
        <v>892</v>
      </c>
      <c r="F112" s="76"/>
      <c r="G112" s="76"/>
      <c r="H112" s="23">
        <v>257</v>
      </c>
      <c r="J112" s="11" t="s">
        <v>89</v>
      </c>
      <c r="K112" s="11" t="s">
        <v>90</v>
      </c>
      <c r="L112" s="11" t="s">
        <v>91</v>
      </c>
      <c r="M112" s="10"/>
      <c r="N112" s="10"/>
      <c r="O112" s="10"/>
      <c r="P112" s="10"/>
      <c r="Q112" s="11" t="s">
        <v>89</v>
      </c>
      <c r="R112" s="11" t="s">
        <v>90</v>
      </c>
      <c r="S112" s="11" t="s">
        <v>91</v>
      </c>
      <c r="T112" s="10"/>
      <c r="U112" s="10"/>
      <c r="V112" s="10"/>
    </row>
    <row r="113" spans="2:22" ht="15.6" customHeight="1">
      <c r="B113" s="74" t="s">
        <v>15</v>
      </c>
      <c r="C113" s="74"/>
      <c r="D113" s="74"/>
      <c r="E113" s="75">
        <v>2131</v>
      </c>
      <c r="F113" s="76"/>
      <c r="G113" s="76"/>
      <c r="H113" s="23">
        <v>437</v>
      </c>
      <c r="J113" s="12"/>
      <c r="K113" s="13">
        <f>E111</f>
        <v>2963</v>
      </c>
      <c r="L113" s="14">
        <f>H111</f>
        <v>646</v>
      </c>
      <c r="M113" s="10"/>
      <c r="N113" s="10"/>
      <c r="O113" s="10"/>
      <c r="P113" s="10"/>
      <c r="Q113" s="12"/>
      <c r="R113" s="13">
        <f>E126</f>
        <v>18131</v>
      </c>
      <c r="S113" s="14">
        <f>H126</f>
        <v>1134</v>
      </c>
      <c r="T113" s="10"/>
      <c r="U113" s="10"/>
      <c r="V113" s="10"/>
    </row>
    <row r="114" spans="2:22" ht="15.75">
      <c r="B114" s="74" t="s">
        <v>16</v>
      </c>
      <c r="C114" s="74"/>
      <c r="D114" s="74"/>
      <c r="E114" s="75">
        <v>75588</v>
      </c>
      <c r="F114" s="76"/>
      <c r="G114" s="76"/>
      <c r="H114" s="24">
        <v>3444</v>
      </c>
      <c r="J114" s="11" t="s">
        <v>92</v>
      </c>
      <c r="K114" s="11" t="s">
        <v>93</v>
      </c>
      <c r="L114" s="11" t="s">
        <v>94</v>
      </c>
      <c r="M114" s="10"/>
      <c r="N114" s="10"/>
      <c r="O114" s="10"/>
      <c r="P114" s="10"/>
      <c r="Q114" s="11" t="s">
        <v>92</v>
      </c>
      <c r="R114" s="11" t="s">
        <v>93</v>
      </c>
      <c r="S114" s="11" t="s">
        <v>94</v>
      </c>
      <c r="T114" s="10"/>
      <c r="U114" s="10"/>
      <c r="V114" s="10"/>
    </row>
    <row r="115" spans="2:22" ht="15.6" customHeight="1">
      <c r="B115" s="74" t="s">
        <v>8</v>
      </c>
      <c r="C115" s="74"/>
      <c r="D115" s="74"/>
      <c r="E115" s="75">
        <v>6502</v>
      </c>
      <c r="F115" s="76"/>
      <c r="G115" s="76"/>
      <c r="H115" s="23">
        <v>940</v>
      </c>
      <c r="J115" s="12"/>
      <c r="K115" s="13">
        <f>E112</f>
        <v>892</v>
      </c>
      <c r="L115" s="14">
        <f>H112</f>
        <v>257</v>
      </c>
      <c r="M115" s="10"/>
      <c r="N115" s="10"/>
      <c r="O115" s="10"/>
      <c r="P115" s="10"/>
      <c r="Q115" s="12"/>
      <c r="R115" s="13">
        <f>E127</f>
        <v>5511</v>
      </c>
      <c r="S115" s="14">
        <f>H127</f>
        <v>612</v>
      </c>
      <c r="T115" s="10"/>
      <c r="U115" s="10"/>
      <c r="V115" s="10"/>
    </row>
    <row r="116" spans="2:22" ht="15.6" customHeight="1">
      <c r="B116" s="74" t="s">
        <v>11</v>
      </c>
      <c r="C116" s="74"/>
      <c r="D116" s="74"/>
      <c r="E116" s="75">
        <v>1070</v>
      </c>
      <c r="F116" s="76"/>
      <c r="G116" s="76"/>
      <c r="H116" s="23">
        <v>349</v>
      </c>
      <c r="J116" s="11" t="s">
        <v>95</v>
      </c>
      <c r="K116" s="11" t="s">
        <v>96</v>
      </c>
      <c r="L116" s="11" t="s">
        <v>97</v>
      </c>
      <c r="M116" s="10"/>
      <c r="N116" s="10"/>
      <c r="O116" s="10"/>
      <c r="P116" s="10"/>
      <c r="Q116" s="11" t="s">
        <v>95</v>
      </c>
      <c r="R116" s="11" t="s">
        <v>96</v>
      </c>
      <c r="S116" s="11" t="s">
        <v>97</v>
      </c>
      <c r="T116" s="10"/>
      <c r="U116" s="10"/>
      <c r="V116" s="10"/>
    </row>
    <row r="117" spans="2:22" ht="15.6" customHeight="1">
      <c r="B117" s="74" t="s">
        <v>12</v>
      </c>
      <c r="C117" s="74"/>
      <c r="D117" s="74"/>
      <c r="E117" s="75">
        <v>6673</v>
      </c>
      <c r="F117" s="76"/>
      <c r="G117" s="76"/>
      <c r="H117" s="23">
        <v>947</v>
      </c>
      <c r="J117" s="12"/>
      <c r="K117" s="13">
        <f>E113</f>
        <v>2131</v>
      </c>
      <c r="L117" s="14">
        <f>H113</f>
        <v>437</v>
      </c>
      <c r="M117" s="10"/>
      <c r="N117" s="10"/>
      <c r="O117" s="10"/>
      <c r="P117" s="10"/>
      <c r="Q117" s="12"/>
      <c r="R117" s="13">
        <f>E128</f>
        <v>12875</v>
      </c>
      <c r="S117" s="14">
        <f>H128</f>
        <v>788</v>
      </c>
      <c r="T117" s="10"/>
      <c r="U117" s="10"/>
      <c r="V117" s="10"/>
    </row>
    <row r="118" spans="2:22" ht="15.6" customHeight="1">
      <c r="B118" s="74" t="s">
        <v>13</v>
      </c>
      <c r="C118" s="74"/>
      <c r="D118" s="74"/>
      <c r="E118" s="75">
        <v>2446</v>
      </c>
      <c r="F118" s="76"/>
      <c r="G118" s="76"/>
      <c r="H118" s="23">
        <v>552</v>
      </c>
      <c r="J118" s="11" t="s">
        <v>98</v>
      </c>
      <c r="K118" s="11" t="s">
        <v>99</v>
      </c>
      <c r="L118" s="11" t="s">
        <v>100</v>
      </c>
      <c r="M118" s="10"/>
      <c r="N118" s="10"/>
      <c r="O118" s="10"/>
      <c r="P118" s="10"/>
      <c r="Q118" s="11" t="s">
        <v>98</v>
      </c>
      <c r="R118" s="11" t="s">
        <v>99</v>
      </c>
      <c r="S118" s="11" t="s">
        <v>100</v>
      </c>
      <c r="T118" s="10"/>
      <c r="U118" s="10"/>
      <c r="V118" s="10"/>
    </row>
    <row r="119" spans="2:22" ht="15.6" customHeight="1">
      <c r="B119" s="74" t="s">
        <v>14</v>
      </c>
      <c r="C119" s="74"/>
      <c r="D119" s="74"/>
      <c r="E119" s="76">
        <v>950</v>
      </c>
      <c r="F119" s="76"/>
      <c r="G119" s="76"/>
      <c r="H119" s="23">
        <v>242</v>
      </c>
      <c r="J119" s="12"/>
      <c r="K119" s="13">
        <f>E115</f>
        <v>6502</v>
      </c>
      <c r="L119" s="14">
        <f>H115</f>
        <v>940</v>
      </c>
      <c r="M119" s="10"/>
      <c r="N119" s="10"/>
      <c r="O119" s="10"/>
      <c r="P119" s="10"/>
      <c r="Q119" s="12"/>
      <c r="R119" s="13">
        <f>E130</f>
        <v>31142</v>
      </c>
      <c r="S119" s="14">
        <f>H130</f>
        <v>975</v>
      </c>
      <c r="T119" s="10"/>
      <c r="U119" s="10"/>
      <c r="V119" s="10"/>
    </row>
    <row r="120" spans="2:22" ht="15.6" customHeight="1">
      <c r="B120" s="74" t="s">
        <v>15</v>
      </c>
      <c r="C120" s="74"/>
      <c r="D120" s="74"/>
      <c r="E120" s="75">
        <v>1611</v>
      </c>
      <c r="F120" s="76"/>
      <c r="G120" s="76"/>
      <c r="H120" s="23">
        <v>477</v>
      </c>
      <c r="J120" s="11" t="s">
        <v>101</v>
      </c>
      <c r="K120" s="11" t="s">
        <v>102</v>
      </c>
      <c r="L120" s="11" t="s">
        <v>103</v>
      </c>
      <c r="M120" s="10"/>
      <c r="N120" s="10"/>
      <c r="O120" s="10"/>
      <c r="P120" s="10"/>
      <c r="Q120" s="11" t="s">
        <v>101</v>
      </c>
      <c r="R120" s="11" t="s">
        <v>102</v>
      </c>
      <c r="S120" s="11" t="s">
        <v>103</v>
      </c>
      <c r="T120" s="10"/>
      <c r="U120" s="10"/>
      <c r="V120" s="10"/>
    </row>
    <row r="121" spans="2:22" ht="15.6" customHeight="1">
      <c r="B121" s="74" t="s">
        <v>53</v>
      </c>
      <c r="C121" s="74"/>
      <c r="D121" s="74"/>
      <c r="E121" s="75">
        <v>1086072</v>
      </c>
      <c r="F121" s="76"/>
      <c r="G121" s="76"/>
      <c r="H121" s="24">
        <v>5356</v>
      </c>
      <c r="J121" s="12"/>
      <c r="K121" s="13">
        <f>E116</f>
        <v>1070</v>
      </c>
      <c r="L121" s="14">
        <f>H116</f>
        <v>349</v>
      </c>
      <c r="M121" s="10"/>
      <c r="N121" s="10"/>
      <c r="O121" s="10"/>
      <c r="P121" s="10"/>
      <c r="Q121" s="12"/>
      <c r="R121" s="13">
        <f>E131</f>
        <v>5842</v>
      </c>
      <c r="S121" s="14">
        <f>H131</f>
        <v>816</v>
      </c>
      <c r="T121" s="10"/>
      <c r="U121" s="10"/>
      <c r="V121" s="10"/>
    </row>
    <row r="122" spans="2:22" ht="15.75">
      <c r="B122" s="74" t="s">
        <v>10</v>
      </c>
      <c r="C122" s="74"/>
      <c r="D122" s="74"/>
      <c r="E122" s="75">
        <v>555558</v>
      </c>
      <c r="F122" s="76"/>
      <c r="G122" s="76"/>
      <c r="H122" s="24">
        <v>2565</v>
      </c>
      <c r="J122" s="11" t="s">
        <v>104</v>
      </c>
      <c r="K122" s="11" t="s">
        <v>105</v>
      </c>
      <c r="L122" s="11" t="s">
        <v>106</v>
      </c>
      <c r="M122" s="10"/>
      <c r="N122" s="10"/>
      <c r="O122" s="10"/>
      <c r="P122" s="10"/>
      <c r="Q122" s="11" t="s">
        <v>104</v>
      </c>
      <c r="R122" s="11" t="s">
        <v>105</v>
      </c>
      <c r="S122" s="11" t="s">
        <v>106</v>
      </c>
      <c r="T122" s="10"/>
      <c r="U122" s="10"/>
      <c r="V122" s="10"/>
    </row>
    <row r="123" spans="2:22" ht="15.6" customHeight="1">
      <c r="B123" s="74" t="s">
        <v>8</v>
      </c>
      <c r="C123" s="74"/>
      <c r="D123" s="74"/>
      <c r="E123" s="75">
        <v>34109</v>
      </c>
      <c r="F123" s="76"/>
      <c r="G123" s="76"/>
      <c r="H123" s="23">
        <v>804</v>
      </c>
      <c r="J123" s="12"/>
      <c r="K123" s="13">
        <f>E117</f>
        <v>6673</v>
      </c>
      <c r="L123" s="14">
        <f>H117</f>
        <v>947</v>
      </c>
      <c r="M123" s="10"/>
      <c r="N123" s="10"/>
      <c r="O123" s="10"/>
      <c r="P123" s="10"/>
      <c r="Q123" s="12"/>
      <c r="R123" s="13">
        <f>E132</f>
        <v>36859</v>
      </c>
      <c r="S123" s="14">
        <f>H132</f>
        <v>1520</v>
      </c>
      <c r="T123" s="10"/>
      <c r="U123" s="10"/>
      <c r="V123" s="10"/>
    </row>
    <row r="124" spans="2:22" ht="15.6" customHeight="1">
      <c r="B124" s="74" t="s">
        <v>11</v>
      </c>
      <c r="C124" s="74"/>
      <c r="D124" s="74"/>
      <c r="E124" s="75">
        <v>6681</v>
      </c>
      <c r="F124" s="76"/>
      <c r="G124" s="76"/>
      <c r="H124" s="23">
        <v>726</v>
      </c>
      <c r="J124" s="11" t="s">
        <v>107</v>
      </c>
      <c r="K124" s="11" t="s">
        <v>108</v>
      </c>
      <c r="L124" s="11" t="s">
        <v>109</v>
      </c>
      <c r="M124" s="10"/>
      <c r="N124" s="10"/>
      <c r="O124" s="10"/>
      <c r="P124" s="10"/>
      <c r="Q124" s="11" t="s">
        <v>107</v>
      </c>
      <c r="R124" s="11" t="s">
        <v>108</v>
      </c>
      <c r="S124" s="11" t="s">
        <v>109</v>
      </c>
      <c r="T124" s="10"/>
      <c r="U124" s="10"/>
      <c r="V124" s="10"/>
    </row>
    <row r="125" spans="2:22" ht="15.6" customHeight="1">
      <c r="B125" s="74" t="s">
        <v>12</v>
      </c>
      <c r="C125" s="74"/>
      <c r="D125" s="74"/>
      <c r="E125" s="75">
        <v>40515</v>
      </c>
      <c r="F125" s="76"/>
      <c r="G125" s="76"/>
      <c r="H125" s="23">
        <v>1418</v>
      </c>
      <c r="J125" s="12"/>
      <c r="K125" s="13">
        <f>E118</f>
        <v>2446</v>
      </c>
      <c r="L125" s="14">
        <f>H118</f>
        <v>552</v>
      </c>
      <c r="M125" s="10"/>
      <c r="N125" s="10"/>
      <c r="O125" s="10"/>
      <c r="Q125" s="12"/>
      <c r="R125" s="13">
        <f>E133</f>
        <v>19498</v>
      </c>
      <c r="S125" s="14">
        <f>H133</f>
        <v>1545</v>
      </c>
      <c r="T125" s="10"/>
      <c r="U125" s="10"/>
      <c r="V125" s="10"/>
    </row>
    <row r="126" spans="2:22" ht="15.6" customHeight="1">
      <c r="B126" s="74" t="s">
        <v>13</v>
      </c>
      <c r="C126" s="74"/>
      <c r="D126" s="74"/>
      <c r="E126" s="75">
        <v>18131</v>
      </c>
      <c r="F126" s="76"/>
      <c r="G126" s="76"/>
      <c r="H126" s="23">
        <v>1134</v>
      </c>
      <c r="J126" s="11" t="s">
        <v>104</v>
      </c>
      <c r="K126" s="11" t="s">
        <v>110</v>
      </c>
      <c r="L126" s="11" t="s">
        <v>111</v>
      </c>
      <c r="Q126" s="11" t="s">
        <v>104</v>
      </c>
      <c r="R126" s="11" t="s">
        <v>110</v>
      </c>
      <c r="S126" s="11" t="s">
        <v>111</v>
      </c>
    </row>
    <row r="127" spans="2:22" ht="15.6" customHeight="1">
      <c r="B127" s="74" t="s">
        <v>14</v>
      </c>
      <c r="C127" s="74"/>
      <c r="D127" s="74"/>
      <c r="E127" s="75">
        <v>5511</v>
      </c>
      <c r="F127" s="76"/>
      <c r="G127" s="76"/>
      <c r="H127" s="23">
        <v>612</v>
      </c>
      <c r="J127" s="12"/>
      <c r="K127" s="13">
        <f>E119</f>
        <v>950</v>
      </c>
      <c r="L127" s="14">
        <f>H119</f>
        <v>242</v>
      </c>
      <c r="Q127" s="12"/>
      <c r="R127" s="13">
        <f>E134</f>
        <v>5994</v>
      </c>
      <c r="S127" s="14">
        <f>H134</f>
        <v>572</v>
      </c>
    </row>
    <row r="128" spans="2:22" ht="15.6" customHeight="1">
      <c r="B128" s="74" t="s">
        <v>15</v>
      </c>
      <c r="C128" s="74"/>
      <c r="D128" s="74"/>
      <c r="E128" s="75">
        <v>12875</v>
      </c>
      <c r="F128" s="76"/>
      <c r="G128" s="76"/>
      <c r="H128" s="23">
        <v>788</v>
      </c>
      <c r="J128" s="11" t="s">
        <v>107</v>
      </c>
      <c r="K128" s="11" t="s">
        <v>112</v>
      </c>
      <c r="L128" s="11" t="s">
        <v>113</v>
      </c>
      <c r="Q128" s="11" t="s">
        <v>107</v>
      </c>
      <c r="R128" s="11" t="s">
        <v>112</v>
      </c>
      <c r="S128" s="11" t="s">
        <v>113</v>
      </c>
    </row>
    <row r="129" spans="1:22" ht="15.75">
      <c r="B129" s="74" t="s">
        <v>16</v>
      </c>
      <c r="C129" s="74"/>
      <c r="D129" s="74"/>
      <c r="E129" s="75">
        <v>530514</v>
      </c>
      <c r="F129" s="76"/>
      <c r="G129" s="76"/>
      <c r="H129" s="24">
        <v>3707</v>
      </c>
      <c r="J129" s="12"/>
      <c r="K129" s="13">
        <f>E120</f>
        <v>1611</v>
      </c>
      <c r="L129" s="14">
        <f>H120</f>
        <v>477</v>
      </c>
      <c r="Q129" s="12"/>
      <c r="R129" s="13">
        <f>E135</f>
        <v>12324</v>
      </c>
      <c r="S129" s="14">
        <f>H135</f>
        <v>651</v>
      </c>
    </row>
    <row r="130" spans="1:22" ht="13.9" customHeight="1">
      <c r="B130" s="74" t="s">
        <v>8</v>
      </c>
      <c r="C130" s="74"/>
      <c r="D130" s="74"/>
      <c r="E130" s="75">
        <v>31142</v>
      </c>
      <c r="F130" s="76"/>
      <c r="G130" s="76"/>
      <c r="H130" s="23">
        <v>975</v>
      </c>
    </row>
    <row r="131" spans="1:22" ht="13.9" customHeight="1">
      <c r="B131" s="74" t="s">
        <v>11</v>
      </c>
      <c r="C131" s="74"/>
      <c r="D131" s="74"/>
      <c r="E131" s="75">
        <v>5842</v>
      </c>
      <c r="F131" s="76"/>
      <c r="G131" s="76"/>
      <c r="H131" s="23">
        <v>816</v>
      </c>
      <c r="M131" t="s">
        <v>117</v>
      </c>
      <c r="N131" t="s">
        <v>6</v>
      </c>
      <c r="O131" t="s">
        <v>118</v>
      </c>
      <c r="P131" t="s">
        <v>6</v>
      </c>
    </row>
    <row r="132" spans="1:22" ht="13.9" customHeight="1">
      <c r="B132" s="74" t="s">
        <v>12</v>
      </c>
      <c r="C132" s="74"/>
      <c r="D132" s="74"/>
      <c r="E132" s="75">
        <v>36859</v>
      </c>
      <c r="F132" s="76"/>
      <c r="G132" s="76"/>
      <c r="H132" s="23">
        <v>1520</v>
      </c>
      <c r="M132">
        <f>U107</f>
        <v>229481</v>
      </c>
      <c r="N132">
        <f>V107</f>
        <v>3539.8518330574234</v>
      </c>
      <c r="O132">
        <f>N107</f>
        <v>38435</v>
      </c>
      <c r="P132">
        <f>O107</f>
        <v>2111.7743724176594</v>
      </c>
    </row>
    <row r="133" spans="1:22" ht="13.9" customHeight="1">
      <c r="B133" s="74" t="s">
        <v>13</v>
      </c>
      <c r="C133" s="74"/>
      <c r="D133" s="74"/>
      <c r="E133" s="75">
        <v>19498</v>
      </c>
      <c r="F133" s="76"/>
      <c r="G133" s="76"/>
      <c r="H133" s="23">
        <v>1545</v>
      </c>
    </row>
    <row r="134" spans="1:22" ht="13.9" customHeight="1">
      <c r="B134" s="74" t="s">
        <v>14</v>
      </c>
      <c r="C134" s="74"/>
      <c r="D134" s="74"/>
      <c r="E134" s="75">
        <v>5994</v>
      </c>
      <c r="F134" s="76"/>
      <c r="G134" s="76"/>
      <c r="H134" s="23">
        <v>572</v>
      </c>
    </row>
    <row r="135" spans="1:22" ht="13.9" customHeight="1">
      <c r="B135" s="74" t="s">
        <v>15</v>
      </c>
      <c r="C135" s="74"/>
      <c r="D135" s="74"/>
      <c r="E135" s="75">
        <v>12324</v>
      </c>
      <c r="F135" s="76"/>
      <c r="G135" s="76"/>
      <c r="H135" s="23">
        <v>651</v>
      </c>
    </row>
    <row r="138" spans="1:22">
      <c r="A138" s="2">
        <v>2019</v>
      </c>
      <c r="B138" s="36" t="s">
        <v>7</v>
      </c>
      <c r="C138" s="36"/>
      <c r="D138" s="36"/>
      <c r="E138" s="24">
        <v>1201757</v>
      </c>
      <c r="F138" s="23"/>
      <c r="G138" s="23"/>
      <c r="H138" s="23">
        <v>1871</v>
      </c>
      <c r="J138" s="35" t="s">
        <v>54</v>
      </c>
      <c r="K138" s="25"/>
      <c r="L138" s="25"/>
      <c r="M138" s="25"/>
      <c r="N138" s="25"/>
      <c r="O138" s="25"/>
      <c r="P138" s="25"/>
      <c r="Q138" s="35" t="s">
        <v>55</v>
      </c>
      <c r="R138" s="35"/>
      <c r="S138" s="35"/>
      <c r="T138" s="35"/>
      <c r="U138" s="35"/>
      <c r="V138" s="35"/>
    </row>
    <row r="139" spans="1:22" ht="79.150000000000006" customHeight="1">
      <c r="B139" s="36" t="s">
        <v>9</v>
      </c>
      <c r="C139" s="36"/>
      <c r="D139" s="36"/>
      <c r="E139" s="24">
        <v>143785</v>
      </c>
      <c r="F139" s="23"/>
      <c r="G139" s="23"/>
      <c r="H139" s="24">
        <v>4285</v>
      </c>
      <c r="J139" s="11" t="s">
        <v>78</v>
      </c>
      <c r="K139" s="11" t="s">
        <v>79</v>
      </c>
      <c r="L139" s="11" t="s">
        <v>80</v>
      </c>
      <c r="M139" s="10"/>
      <c r="N139" s="10" t="s">
        <v>81</v>
      </c>
      <c r="O139" s="11" t="s">
        <v>82</v>
      </c>
      <c r="P139" s="16"/>
      <c r="Q139" s="11" t="s">
        <v>78</v>
      </c>
      <c r="R139" s="11" t="s">
        <v>79</v>
      </c>
      <c r="S139" s="11" t="s">
        <v>80</v>
      </c>
      <c r="T139" s="10"/>
      <c r="U139" s="10" t="s">
        <v>81</v>
      </c>
      <c r="V139" s="11" t="s">
        <v>82</v>
      </c>
    </row>
    <row r="140" spans="1:22" ht="15.6" customHeight="1">
      <c r="B140" s="36" t="s">
        <v>10</v>
      </c>
      <c r="C140" s="36"/>
      <c r="D140" s="36"/>
      <c r="E140" s="24">
        <v>66445</v>
      </c>
      <c r="F140" s="23"/>
      <c r="G140" s="23"/>
      <c r="H140" s="24">
        <v>2172</v>
      </c>
      <c r="J140" s="12"/>
      <c r="K140" s="13">
        <f>E141</f>
        <v>6289</v>
      </c>
      <c r="L140" s="14">
        <f>H141</f>
        <v>696</v>
      </c>
      <c r="M140" s="15"/>
      <c r="N140" s="16">
        <f>K140+K142+K144+K146+K148+K150+K152+K154+K156+K158+K160+K162</f>
        <v>41754</v>
      </c>
      <c r="O140" s="16">
        <f>SQRT(((L140)^2)+((L142)^2)+((L144)^2)+((L146)^2)+((L148)^2)+((L150)^2)+((L152)^2)+((L154)^2)+((L156)^2)+((L158)^2)+((L160)^2)+((L162)^2))</f>
        <v>1715.6296220338468</v>
      </c>
      <c r="P140" s="10"/>
      <c r="Q140" s="12"/>
      <c r="R140" s="13">
        <f>E156</f>
        <v>33639</v>
      </c>
      <c r="S140" s="14">
        <f>H156</f>
        <v>729</v>
      </c>
      <c r="T140" s="15"/>
      <c r="U140" s="16">
        <f>R140+R142+R144+R146+R148+R150+R152+R154+R156+R158+R160+R162</f>
        <v>225491</v>
      </c>
      <c r="V140" s="16">
        <f>SQRT(((S140)^2)+((S142)^2)+((S144)^2)+((S146)^2)+((S148)^2)+((S150)^2)+((S152)^2)+((S154)^2)+((S156)^2)+((S158)^2)+((S160)^2)+((S162)^2))</f>
        <v>2774.256837425115</v>
      </c>
    </row>
    <row r="141" spans="1:22" ht="26.45" customHeight="1">
      <c r="B141" s="36" t="s">
        <v>8</v>
      </c>
      <c r="C141" s="36"/>
      <c r="D141" s="36"/>
      <c r="E141" s="24">
        <v>6289</v>
      </c>
      <c r="F141" s="23"/>
      <c r="G141" s="23"/>
      <c r="H141" s="23">
        <v>696</v>
      </c>
      <c r="J141" s="11" t="s">
        <v>83</v>
      </c>
      <c r="K141" s="11" t="s">
        <v>84</v>
      </c>
      <c r="L141" s="11" t="s">
        <v>85</v>
      </c>
      <c r="M141" s="10"/>
      <c r="N141" s="10"/>
      <c r="O141" s="10"/>
      <c r="P141" s="10"/>
      <c r="Q141" s="11" t="s">
        <v>83</v>
      </c>
      <c r="R141" s="11" t="s">
        <v>84</v>
      </c>
      <c r="S141" s="11" t="s">
        <v>85</v>
      </c>
      <c r="T141" s="10"/>
      <c r="U141" s="10"/>
      <c r="V141" s="10"/>
    </row>
    <row r="142" spans="1:22" ht="15.6" customHeight="1">
      <c r="B142" s="36" t="s">
        <v>11</v>
      </c>
      <c r="C142" s="36"/>
      <c r="D142" s="36"/>
      <c r="E142" s="24">
        <v>1199</v>
      </c>
      <c r="F142" s="23"/>
      <c r="G142" s="23"/>
      <c r="H142" s="23">
        <v>274</v>
      </c>
      <c r="J142" s="12"/>
      <c r="K142" s="13">
        <f>E142</f>
        <v>1199</v>
      </c>
      <c r="L142" s="14">
        <f>H142</f>
        <v>274</v>
      </c>
      <c r="M142" s="10"/>
      <c r="N142" s="10"/>
      <c r="O142" s="10"/>
      <c r="P142" s="10"/>
      <c r="Q142" s="12"/>
      <c r="R142" s="13">
        <f>E157</f>
        <v>6887</v>
      </c>
      <c r="S142" s="14">
        <f>H157</f>
        <v>670</v>
      </c>
      <c r="T142" s="10"/>
      <c r="U142" s="10"/>
      <c r="V142" s="10"/>
    </row>
    <row r="143" spans="1:22" ht="15.6" customHeight="1">
      <c r="B143" s="36" t="s">
        <v>12</v>
      </c>
      <c r="C143" s="36"/>
      <c r="D143" s="36"/>
      <c r="E143" s="24">
        <v>7433</v>
      </c>
      <c r="F143" s="23"/>
      <c r="G143" s="23"/>
      <c r="H143" s="23">
        <v>763</v>
      </c>
      <c r="J143" s="11" t="s">
        <v>86</v>
      </c>
      <c r="K143" s="11" t="s">
        <v>87</v>
      </c>
      <c r="L143" s="11" t="s">
        <v>88</v>
      </c>
      <c r="M143" s="10"/>
      <c r="N143" s="10"/>
      <c r="O143" s="10"/>
      <c r="P143" s="10"/>
      <c r="Q143" s="11" t="s">
        <v>86</v>
      </c>
      <c r="R143" s="11" t="s">
        <v>87</v>
      </c>
      <c r="S143" s="11" t="s">
        <v>88</v>
      </c>
      <c r="T143" s="10"/>
      <c r="U143" s="10"/>
      <c r="V143" s="10"/>
    </row>
    <row r="144" spans="1:22" ht="15.6" customHeight="1">
      <c r="B144" s="36" t="s">
        <v>13</v>
      </c>
      <c r="C144" s="36"/>
      <c r="D144" s="36"/>
      <c r="E144" s="24">
        <v>3067</v>
      </c>
      <c r="F144" s="23"/>
      <c r="G144" s="23"/>
      <c r="H144" s="23">
        <v>444</v>
      </c>
      <c r="J144" s="12"/>
      <c r="K144" s="13">
        <f>E143</f>
        <v>7433</v>
      </c>
      <c r="L144" s="14">
        <f>H143</f>
        <v>763</v>
      </c>
      <c r="M144" s="10"/>
      <c r="N144" s="10"/>
      <c r="O144" s="10"/>
      <c r="P144" s="10"/>
      <c r="Q144" s="12"/>
      <c r="R144" s="13">
        <f>E158</f>
        <v>38531</v>
      </c>
      <c r="S144" s="14">
        <f>H158</f>
        <v>1083</v>
      </c>
      <c r="T144" s="10"/>
      <c r="U144" s="10"/>
      <c r="V144" s="10"/>
    </row>
    <row r="145" spans="2:22" ht="15.6" customHeight="1">
      <c r="B145" s="36" t="s">
        <v>14</v>
      </c>
      <c r="C145" s="36"/>
      <c r="D145" s="36"/>
      <c r="E145" s="23">
        <v>980</v>
      </c>
      <c r="F145" s="23"/>
      <c r="G145" s="23"/>
      <c r="H145" s="23">
        <v>270</v>
      </c>
      <c r="J145" s="11" t="s">
        <v>89</v>
      </c>
      <c r="K145" s="11" t="s">
        <v>90</v>
      </c>
      <c r="L145" s="11" t="s">
        <v>91</v>
      </c>
      <c r="M145" s="10"/>
      <c r="N145" s="10"/>
      <c r="O145" s="10"/>
      <c r="P145" s="10"/>
      <c r="Q145" s="11" t="s">
        <v>89</v>
      </c>
      <c r="R145" s="11" t="s">
        <v>90</v>
      </c>
      <c r="S145" s="11" t="s">
        <v>91</v>
      </c>
      <c r="T145" s="10"/>
      <c r="U145" s="10"/>
      <c r="V145" s="10"/>
    </row>
    <row r="146" spans="2:22" ht="15.6" customHeight="1">
      <c r="B146" s="36" t="s">
        <v>15</v>
      </c>
      <c r="C146" s="36"/>
      <c r="D146" s="36"/>
      <c r="E146" s="24">
        <v>2185</v>
      </c>
      <c r="F146" s="23"/>
      <c r="G146" s="23"/>
      <c r="H146" s="23">
        <v>359</v>
      </c>
      <c r="J146" s="12"/>
      <c r="K146" s="13">
        <f>E144</f>
        <v>3067</v>
      </c>
      <c r="L146" s="14">
        <f>H144</f>
        <v>444</v>
      </c>
      <c r="M146" s="10"/>
      <c r="N146" s="10"/>
      <c r="O146" s="10"/>
      <c r="P146" s="10"/>
      <c r="Q146" s="12"/>
      <c r="R146" s="13">
        <f>E159</f>
        <v>18435</v>
      </c>
      <c r="S146" s="14">
        <f>H159</f>
        <v>1062</v>
      </c>
      <c r="T146" s="10"/>
      <c r="U146" s="10"/>
      <c r="V146" s="10"/>
    </row>
    <row r="147" spans="2:22" ht="15.6" customHeight="1">
      <c r="B147" s="36" t="s">
        <v>16</v>
      </c>
      <c r="C147" s="36"/>
      <c r="D147" s="36"/>
      <c r="E147" s="24">
        <v>77340</v>
      </c>
      <c r="F147" s="23"/>
      <c r="G147" s="23"/>
      <c r="H147" s="24">
        <v>2734</v>
      </c>
      <c r="J147" s="11" t="s">
        <v>92</v>
      </c>
      <c r="K147" s="11" t="s">
        <v>93</v>
      </c>
      <c r="L147" s="11" t="s">
        <v>94</v>
      </c>
      <c r="M147" s="10"/>
      <c r="N147" s="10"/>
      <c r="O147" s="10"/>
      <c r="P147" s="10"/>
      <c r="Q147" s="11" t="s">
        <v>92</v>
      </c>
      <c r="R147" s="11" t="s">
        <v>93</v>
      </c>
      <c r="S147" s="11" t="s">
        <v>94</v>
      </c>
      <c r="T147" s="10"/>
      <c r="U147" s="10"/>
      <c r="V147" s="10"/>
    </row>
    <row r="148" spans="2:22" ht="26.45" customHeight="1">
      <c r="B148" s="36" t="s">
        <v>8</v>
      </c>
      <c r="C148" s="36"/>
      <c r="D148" s="36"/>
      <c r="E148" s="24">
        <v>6697</v>
      </c>
      <c r="F148" s="23"/>
      <c r="G148" s="23"/>
      <c r="H148" s="23">
        <v>662</v>
      </c>
      <c r="J148" s="12"/>
      <c r="K148" s="13">
        <f>E145</f>
        <v>980</v>
      </c>
      <c r="L148" s="14">
        <f>H145</f>
        <v>270</v>
      </c>
      <c r="M148" s="10"/>
      <c r="N148" s="10"/>
      <c r="O148" s="10"/>
      <c r="P148" s="10"/>
      <c r="Q148" s="12"/>
      <c r="R148" s="13">
        <f>E160</f>
        <v>6087</v>
      </c>
      <c r="S148" s="14">
        <f>H160</f>
        <v>529</v>
      </c>
      <c r="T148" s="10"/>
      <c r="U148" s="10"/>
      <c r="V148" s="10"/>
    </row>
    <row r="149" spans="2:22" ht="15.6" customHeight="1">
      <c r="B149" s="36" t="s">
        <v>11</v>
      </c>
      <c r="C149" s="36"/>
      <c r="D149" s="36"/>
      <c r="E149" s="24">
        <v>1022</v>
      </c>
      <c r="F149" s="23"/>
      <c r="G149" s="23"/>
      <c r="H149" s="23">
        <v>267</v>
      </c>
      <c r="J149" s="11" t="s">
        <v>95</v>
      </c>
      <c r="K149" s="11" t="s">
        <v>96</v>
      </c>
      <c r="L149" s="11" t="s">
        <v>97</v>
      </c>
      <c r="M149" s="10"/>
      <c r="N149" s="10"/>
      <c r="O149" s="10"/>
      <c r="P149" s="10"/>
      <c r="Q149" s="11" t="s">
        <v>95</v>
      </c>
      <c r="R149" s="11" t="s">
        <v>96</v>
      </c>
      <c r="S149" s="11" t="s">
        <v>97</v>
      </c>
      <c r="T149" s="10"/>
      <c r="U149" s="10"/>
      <c r="V149" s="10"/>
    </row>
    <row r="150" spans="2:22" ht="15.6" customHeight="1">
      <c r="B150" s="36" t="s">
        <v>12</v>
      </c>
      <c r="C150" s="36"/>
      <c r="D150" s="36"/>
      <c r="E150" s="24">
        <v>7448</v>
      </c>
      <c r="F150" s="23"/>
      <c r="G150" s="23"/>
      <c r="H150" s="23">
        <v>698</v>
      </c>
      <c r="J150" s="12"/>
      <c r="K150" s="13">
        <f>E146</f>
        <v>2185</v>
      </c>
      <c r="L150" s="14">
        <f>H146</f>
        <v>359</v>
      </c>
      <c r="M150" s="10"/>
      <c r="N150" s="10"/>
      <c r="O150" s="10"/>
      <c r="P150" s="10"/>
      <c r="Q150" s="12"/>
      <c r="R150" s="13">
        <f>E161</f>
        <v>12005</v>
      </c>
      <c r="S150" s="14">
        <f>H161</f>
        <v>609</v>
      </c>
      <c r="T150" s="10"/>
      <c r="U150" s="10"/>
      <c r="V150" s="10"/>
    </row>
    <row r="151" spans="2:22" ht="15.6" customHeight="1">
      <c r="B151" s="36" t="s">
        <v>13</v>
      </c>
      <c r="C151" s="36"/>
      <c r="D151" s="36"/>
      <c r="E151" s="24">
        <v>2735</v>
      </c>
      <c r="F151" s="23"/>
      <c r="G151" s="23"/>
      <c r="H151" s="23">
        <v>450</v>
      </c>
      <c r="J151" s="11" t="s">
        <v>98</v>
      </c>
      <c r="K151" s="11" t="s">
        <v>99</v>
      </c>
      <c r="L151" s="11" t="s">
        <v>100</v>
      </c>
      <c r="M151" s="10"/>
      <c r="N151" s="10"/>
      <c r="O151" s="10"/>
      <c r="P151" s="10"/>
      <c r="Q151" s="11" t="s">
        <v>98</v>
      </c>
      <c r="R151" s="11" t="s">
        <v>99</v>
      </c>
      <c r="S151" s="11" t="s">
        <v>100</v>
      </c>
      <c r="T151" s="10"/>
      <c r="U151" s="10"/>
      <c r="V151" s="10"/>
    </row>
    <row r="152" spans="2:22" ht="15.6" customHeight="1">
      <c r="B152" s="36" t="s">
        <v>14</v>
      </c>
      <c r="C152" s="36"/>
      <c r="D152" s="36"/>
      <c r="E152" s="23">
        <v>1139</v>
      </c>
      <c r="F152" s="23"/>
      <c r="G152" s="23"/>
      <c r="H152" s="23">
        <v>281</v>
      </c>
      <c r="J152" s="12"/>
      <c r="K152" s="13">
        <f>E148</f>
        <v>6697</v>
      </c>
      <c r="L152" s="14">
        <f>H148</f>
        <v>662</v>
      </c>
      <c r="M152" s="10"/>
      <c r="N152" s="10"/>
      <c r="O152" s="10"/>
      <c r="P152" s="10"/>
      <c r="Q152" s="12"/>
      <c r="R152" s="13">
        <f>E163</f>
        <v>31193</v>
      </c>
      <c r="S152" s="14">
        <f>H163</f>
        <v>691</v>
      </c>
      <c r="T152" s="10"/>
      <c r="U152" s="10"/>
      <c r="V152" s="10"/>
    </row>
    <row r="153" spans="2:22" ht="15.6" customHeight="1">
      <c r="B153" s="36" t="s">
        <v>15</v>
      </c>
      <c r="C153" s="36"/>
      <c r="D153" s="36"/>
      <c r="E153" s="24">
        <v>1560</v>
      </c>
      <c r="F153" s="23"/>
      <c r="G153" s="23"/>
      <c r="H153" s="23">
        <v>353</v>
      </c>
      <c r="J153" s="11" t="s">
        <v>101</v>
      </c>
      <c r="K153" s="11" t="s">
        <v>102</v>
      </c>
      <c r="L153" s="11" t="s">
        <v>103</v>
      </c>
      <c r="M153" s="10"/>
      <c r="N153" s="10"/>
      <c r="O153" s="10"/>
      <c r="P153" s="10"/>
      <c r="Q153" s="11" t="s">
        <v>101</v>
      </c>
      <c r="R153" s="11" t="s">
        <v>102</v>
      </c>
      <c r="S153" s="11" t="s">
        <v>103</v>
      </c>
      <c r="T153" s="10"/>
      <c r="U153" s="10"/>
      <c r="V153" s="10"/>
    </row>
    <row r="154" spans="2:22" ht="15.6" customHeight="1">
      <c r="B154" s="36" t="s">
        <v>53</v>
      </c>
      <c r="C154" s="36"/>
      <c r="D154" s="36"/>
      <c r="E154" s="24">
        <v>1057972</v>
      </c>
      <c r="F154" s="23"/>
      <c r="G154" s="23"/>
      <c r="H154" s="24">
        <v>4368</v>
      </c>
      <c r="J154" s="12"/>
      <c r="K154" s="13">
        <f>E149</f>
        <v>1022</v>
      </c>
      <c r="L154" s="14">
        <f>H149</f>
        <v>267</v>
      </c>
      <c r="M154" s="10"/>
      <c r="N154" s="10"/>
      <c r="O154" s="10"/>
      <c r="P154" s="10"/>
      <c r="Q154" s="12"/>
      <c r="R154" s="13">
        <f>E164</f>
        <v>5466</v>
      </c>
      <c r="S154" s="14">
        <f>H164</f>
        <v>643</v>
      </c>
      <c r="T154" s="10"/>
      <c r="U154" s="10"/>
      <c r="V154" s="10"/>
    </row>
    <row r="155" spans="2:22" ht="15.6" customHeight="1">
      <c r="B155" s="36" t="s">
        <v>10</v>
      </c>
      <c r="C155" s="36"/>
      <c r="D155" s="36"/>
      <c r="E155" s="24">
        <v>540594</v>
      </c>
      <c r="F155" s="23"/>
      <c r="G155" s="23"/>
      <c r="H155" s="24">
        <v>2288</v>
      </c>
      <c r="J155" s="11" t="s">
        <v>104</v>
      </c>
      <c r="K155" s="11" t="s">
        <v>105</v>
      </c>
      <c r="L155" s="11" t="s">
        <v>106</v>
      </c>
      <c r="M155" s="10"/>
      <c r="N155" s="10"/>
      <c r="O155" s="10"/>
      <c r="P155" s="10"/>
      <c r="Q155" s="11" t="s">
        <v>104</v>
      </c>
      <c r="R155" s="11" t="s">
        <v>105</v>
      </c>
      <c r="S155" s="11" t="s">
        <v>106</v>
      </c>
      <c r="T155" s="10"/>
      <c r="U155" s="10"/>
      <c r="V155" s="10"/>
    </row>
    <row r="156" spans="2:22" ht="26.45" customHeight="1">
      <c r="B156" s="36" t="s">
        <v>8</v>
      </c>
      <c r="C156" s="36"/>
      <c r="D156" s="36"/>
      <c r="E156" s="24">
        <v>33639</v>
      </c>
      <c r="F156" s="23"/>
      <c r="G156" s="23"/>
      <c r="H156" s="23">
        <v>729</v>
      </c>
      <c r="J156" s="12"/>
      <c r="K156" s="13">
        <f>E150</f>
        <v>7448</v>
      </c>
      <c r="L156" s="14">
        <f>H150</f>
        <v>698</v>
      </c>
      <c r="M156" s="10"/>
      <c r="N156" s="10"/>
      <c r="O156" s="10"/>
      <c r="P156" s="10"/>
      <c r="Q156" s="12"/>
      <c r="R156" s="13">
        <f>E165</f>
        <v>36795</v>
      </c>
      <c r="S156" s="14">
        <f>H165</f>
        <v>1118</v>
      </c>
      <c r="T156" s="10"/>
      <c r="U156" s="10"/>
      <c r="V156" s="10"/>
    </row>
    <row r="157" spans="2:22" ht="15.6" customHeight="1">
      <c r="B157" s="36" t="s">
        <v>11</v>
      </c>
      <c r="C157" s="36"/>
      <c r="D157" s="36"/>
      <c r="E157" s="24">
        <v>6887</v>
      </c>
      <c r="F157" s="23"/>
      <c r="G157" s="23"/>
      <c r="H157" s="23">
        <v>670</v>
      </c>
      <c r="J157" s="11" t="s">
        <v>107</v>
      </c>
      <c r="K157" s="11" t="s">
        <v>108</v>
      </c>
      <c r="L157" s="11" t="s">
        <v>109</v>
      </c>
      <c r="M157" s="10"/>
      <c r="N157" s="10"/>
      <c r="O157" s="10"/>
      <c r="P157" s="10"/>
      <c r="Q157" s="11" t="s">
        <v>107</v>
      </c>
      <c r="R157" s="11" t="s">
        <v>108</v>
      </c>
      <c r="S157" s="11" t="s">
        <v>109</v>
      </c>
      <c r="T157" s="10"/>
      <c r="U157" s="10"/>
      <c r="V157" s="10"/>
    </row>
    <row r="158" spans="2:22" ht="15.6" customHeight="1">
      <c r="B158" s="36" t="s">
        <v>12</v>
      </c>
      <c r="C158" s="36"/>
      <c r="D158" s="36"/>
      <c r="E158" s="24">
        <v>38531</v>
      </c>
      <c r="F158" s="23"/>
      <c r="G158" s="23"/>
      <c r="H158" s="23">
        <v>1083</v>
      </c>
      <c r="J158" s="12"/>
      <c r="K158" s="13">
        <f>E151</f>
        <v>2735</v>
      </c>
      <c r="L158" s="14">
        <f>H151</f>
        <v>450</v>
      </c>
      <c r="M158" s="10"/>
      <c r="N158" s="10"/>
      <c r="O158" s="10"/>
      <c r="Q158" s="12"/>
      <c r="R158" s="13">
        <f>E166</f>
        <v>18605</v>
      </c>
      <c r="S158" s="14">
        <f>H166</f>
        <v>951</v>
      </c>
      <c r="T158" s="10"/>
      <c r="U158" s="10"/>
      <c r="V158" s="10"/>
    </row>
    <row r="159" spans="2:22" ht="15.6" customHeight="1">
      <c r="B159" s="36" t="s">
        <v>13</v>
      </c>
      <c r="C159" s="36"/>
      <c r="D159" s="36"/>
      <c r="E159" s="24">
        <v>18435</v>
      </c>
      <c r="F159" s="23"/>
      <c r="G159" s="23"/>
      <c r="H159" s="23">
        <v>1062</v>
      </c>
      <c r="J159" s="11" t="s">
        <v>104</v>
      </c>
      <c r="K159" s="11" t="s">
        <v>110</v>
      </c>
      <c r="L159" s="11" t="s">
        <v>111</v>
      </c>
      <c r="Q159" s="11" t="s">
        <v>104</v>
      </c>
      <c r="R159" s="11" t="s">
        <v>110</v>
      </c>
      <c r="S159" s="11" t="s">
        <v>111</v>
      </c>
    </row>
    <row r="160" spans="2:22" ht="15.6" customHeight="1">
      <c r="B160" s="36" t="s">
        <v>14</v>
      </c>
      <c r="C160" s="36"/>
      <c r="D160" s="36"/>
      <c r="E160" s="24">
        <v>6087</v>
      </c>
      <c r="F160" s="23"/>
      <c r="G160" s="23"/>
      <c r="H160" s="23">
        <v>529</v>
      </c>
      <c r="J160" s="12"/>
      <c r="K160" s="13">
        <f>E152</f>
        <v>1139</v>
      </c>
      <c r="L160" s="14">
        <f>H152</f>
        <v>281</v>
      </c>
      <c r="Q160" s="12"/>
      <c r="R160" s="13">
        <f>E167</f>
        <v>5439</v>
      </c>
      <c r="S160" s="14">
        <f>H167</f>
        <v>511</v>
      </c>
    </row>
    <row r="161" spans="1:22" ht="15.6" customHeight="1">
      <c r="B161" s="36" t="s">
        <v>15</v>
      </c>
      <c r="C161" s="36"/>
      <c r="D161" s="36"/>
      <c r="E161" s="24">
        <v>12005</v>
      </c>
      <c r="F161" s="23"/>
      <c r="G161" s="23"/>
      <c r="H161" s="23">
        <v>609</v>
      </c>
      <c r="J161" s="11" t="s">
        <v>107</v>
      </c>
      <c r="K161" s="11" t="s">
        <v>112</v>
      </c>
      <c r="L161" s="11" t="s">
        <v>113</v>
      </c>
      <c r="Q161" s="11" t="s">
        <v>107</v>
      </c>
      <c r="R161" s="11" t="s">
        <v>112</v>
      </c>
      <c r="S161" s="11" t="s">
        <v>113</v>
      </c>
    </row>
    <row r="162" spans="1:22" ht="15.6" customHeight="1">
      <c r="B162" s="36" t="s">
        <v>16</v>
      </c>
      <c r="C162" s="36"/>
      <c r="D162" s="36"/>
      <c r="E162" s="24">
        <v>517378</v>
      </c>
      <c r="F162" s="23"/>
      <c r="G162" s="23"/>
      <c r="H162" s="24">
        <v>2827</v>
      </c>
      <c r="J162" s="12"/>
      <c r="K162" s="13">
        <f>E153</f>
        <v>1560</v>
      </c>
      <c r="L162" s="14">
        <f>H153</f>
        <v>353</v>
      </c>
      <c r="Q162" s="12"/>
      <c r="R162" s="13">
        <f>E168</f>
        <v>12409</v>
      </c>
      <c r="S162" s="14">
        <f>H168</f>
        <v>677</v>
      </c>
    </row>
    <row r="163" spans="1:22" ht="26.45" customHeight="1">
      <c r="B163" s="36" t="s">
        <v>8</v>
      </c>
      <c r="C163" s="36"/>
      <c r="D163" s="36"/>
      <c r="E163" s="24">
        <v>31193</v>
      </c>
      <c r="F163" s="23"/>
      <c r="G163" s="23"/>
      <c r="H163" s="23">
        <v>691</v>
      </c>
    </row>
    <row r="164" spans="1:22" ht="13.9" customHeight="1">
      <c r="B164" s="36" t="s">
        <v>11</v>
      </c>
      <c r="C164" s="36"/>
      <c r="D164" s="36"/>
      <c r="E164" s="24">
        <v>5466</v>
      </c>
      <c r="F164" s="23"/>
      <c r="G164" s="23"/>
      <c r="H164" s="23">
        <v>643</v>
      </c>
      <c r="M164" t="s">
        <v>117</v>
      </c>
      <c r="N164" t="s">
        <v>6</v>
      </c>
      <c r="O164" t="s">
        <v>118</v>
      </c>
      <c r="P164" t="s">
        <v>6</v>
      </c>
    </row>
    <row r="165" spans="1:22" ht="13.9" customHeight="1">
      <c r="B165" s="36" t="s">
        <v>12</v>
      </c>
      <c r="C165" s="36"/>
      <c r="D165" s="36"/>
      <c r="E165" s="24">
        <v>36795</v>
      </c>
      <c r="F165" s="23"/>
      <c r="G165" s="23"/>
      <c r="H165" s="23">
        <v>1118</v>
      </c>
      <c r="M165">
        <f>U140</f>
        <v>225491</v>
      </c>
      <c r="N165">
        <f>V140</f>
        <v>2774.256837425115</v>
      </c>
      <c r="O165">
        <f>N140</f>
        <v>41754</v>
      </c>
      <c r="P165">
        <f>O140</f>
        <v>1715.6296220338468</v>
      </c>
    </row>
    <row r="166" spans="1:22" ht="13.9" customHeight="1">
      <c r="B166" s="36" t="s">
        <v>13</v>
      </c>
      <c r="C166" s="36"/>
      <c r="D166" s="36"/>
      <c r="E166" s="24">
        <v>18605</v>
      </c>
      <c r="F166" s="23"/>
      <c r="G166" s="23"/>
      <c r="H166" s="23">
        <v>951</v>
      </c>
    </row>
    <row r="167" spans="1:22" ht="13.9" customHeight="1">
      <c r="B167" s="36" t="s">
        <v>14</v>
      </c>
      <c r="C167" s="36"/>
      <c r="D167" s="36"/>
      <c r="E167" s="24">
        <v>5439</v>
      </c>
      <c r="F167" s="23"/>
      <c r="G167" s="23"/>
      <c r="H167" s="23">
        <v>511</v>
      </c>
    </row>
    <row r="168" spans="1:22" ht="13.9" customHeight="1">
      <c r="B168" s="36" t="s">
        <v>15</v>
      </c>
      <c r="C168" s="36"/>
      <c r="D168" s="36"/>
      <c r="E168" s="24">
        <v>12409</v>
      </c>
      <c r="F168" s="23"/>
      <c r="G168" s="23"/>
      <c r="H168" s="23">
        <v>677</v>
      </c>
    </row>
    <row r="169" spans="1:22" ht="13.9" customHeight="1"/>
    <row r="171" spans="1:22">
      <c r="A171" s="2">
        <v>2018</v>
      </c>
      <c r="B171" s="29" t="s">
        <v>7</v>
      </c>
      <c r="C171" s="30"/>
      <c r="D171" s="31"/>
      <c r="E171" s="37">
        <v>1179259</v>
      </c>
      <c r="F171" s="38"/>
      <c r="G171" s="39"/>
      <c r="H171" s="23">
        <v>1501</v>
      </c>
      <c r="J171" s="35" t="s">
        <v>54</v>
      </c>
      <c r="K171" s="25"/>
      <c r="L171" s="25"/>
      <c r="M171" s="25"/>
      <c r="N171" s="25"/>
      <c r="O171" s="25"/>
      <c r="P171" s="25"/>
      <c r="Q171" s="35" t="s">
        <v>55</v>
      </c>
      <c r="R171" s="35"/>
      <c r="S171" s="35"/>
      <c r="T171" s="35"/>
      <c r="U171" s="35"/>
      <c r="V171" s="35"/>
    </row>
    <row r="172" spans="1:22" ht="76.5">
      <c r="B172" s="29" t="s">
        <v>9</v>
      </c>
      <c r="C172" s="30"/>
      <c r="D172" s="31"/>
      <c r="E172" s="37">
        <v>154741</v>
      </c>
      <c r="F172" s="38"/>
      <c r="G172" s="39"/>
      <c r="H172" s="24">
        <v>4887</v>
      </c>
      <c r="J172" s="11" t="s">
        <v>78</v>
      </c>
      <c r="K172" s="11" t="s">
        <v>79</v>
      </c>
      <c r="L172" s="11" t="s">
        <v>80</v>
      </c>
      <c r="M172" s="10"/>
      <c r="N172" s="10" t="s">
        <v>81</v>
      </c>
      <c r="O172" s="11" t="s">
        <v>82</v>
      </c>
      <c r="P172" s="16"/>
      <c r="Q172" s="11" t="s">
        <v>78</v>
      </c>
      <c r="R172" s="11" t="s">
        <v>79</v>
      </c>
      <c r="S172" s="11" t="s">
        <v>80</v>
      </c>
      <c r="T172" s="10"/>
      <c r="U172" s="10" t="s">
        <v>81</v>
      </c>
      <c r="V172" s="11" t="s">
        <v>82</v>
      </c>
    </row>
    <row r="173" spans="1:22" ht="15.6" customHeight="1">
      <c r="B173" s="29" t="s">
        <v>10</v>
      </c>
      <c r="C173" s="30"/>
      <c r="D173" s="31"/>
      <c r="E173" s="37">
        <v>71604</v>
      </c>
      <c r="F173" s="38"/>
      <c r="G173" s="39"/>
      <c r="H173" s="24">
        <v>3015</v>
      </c>
      <c r="J173" s="12"/>
      <c r="K173" s="13">
        <f>E174</f>
        <v>7143</v>
      </c>
      <c r="L173" s="14">
        <f>H174</f>
        <v>859</v>
      </c>
      <c r="M173" s="15"/>
      <c r="N173" s="16">
        <f>K173+K175+K177+K179+K181+K183+K185+K187+K189+K191+K193+K195</f>
        <v>46857</v>
      </c>
      <c r="O173" s="16">
        <f>SQRT(((L173)^2)+((L175)^2)+((L177)^2)+((L179)^2)+((L181)^2)+((L183)^2)+((L185)^2)+((L187)^2)+((L189)^2)+((L191)^2)+((L193)^2)+((L195)^2))</f>
        <v>1930.9041923409873</v>
      </c>
      <c r="P173" s="10"/>
      <c r="Q173" s="12"/>
      <c r="R173" s="13">
        <f>E189</f>
        <v>32943</v>
      </c>
      <c r="S173" s="14">
        <f>H189</f>
        <v>904</v>
      </c>
      <c r="T173" s="15"/>
      <c r="U173" s="16">
        <f>R173+R175+R177+R179+R181+R183+R185+R187+R189+R191+R193+R195</f>
        <v>219802</v>
      </c>
      <c r="V173" s="16">
        <f>SQRT(((S173)^2)+((S175)^2)+((S177)^2)+((S179)^2)+((S181)^2)+((S183)^2)+((S185)^2)+((S187)^2)+((S189)^2)+((S191)^2)+((S193)^2)+((S195)^2))</f>
        <v>2874.7098984071417</v>
      </c>
    </row>
    <row r="174" spans="1:22" ht="25.5">
      <c r="B174" s="29" t="s">
        <v>8</v>
      </c>
      <c r="C174" s="30"/>
      <c r="D174" s="31"/>
      <c r="E174" s="37">
        <v>7143</v>
      </c>
      <c r="F174" s="38"/>
      <c r="G174" s="39"/>
      <c r="H174" s="23">
        <v>859</v>
      </c>
      <c r="J174" s="11" t="s">
        <v>83</v>
      </c>
      <c r="K174" s="11" t="s">
        <v>84</v>
      </c>
      <c r="L174" s="11" t="s">
        <v>85</v>
      </c>
      <c r="M174" s="10"/>
      <c r="N174" s="10"/>
      <c r="O174" s="10"/>
      <c r="P174" s="10"/>
      <c r="Q174" s="11" t="s">
        <v>83</v>
      </c>
      <c r="R174" s="11" t="s">
        <v>84</v>
      </c>
      <c r="S174" s="11" t="s">
        <v>85</v>
      </c>
      <c r="T174" s="10"/>
      <c r="U174" s="10"/>
      <c r="V174" s="10"/>
    </row>
    <row r="175" spans="1:22" ht="15.6" customHeight="1">
      <c r="B175" s="29" t="s">
        <v>11</v>
      </c>
      <c r="C175" s="30"/>
      <c r="D175" s="31"/>
      <c r="E175" s="37">
        <v>1272</v>
      </c>
      <c r="F175" s="38"/>
      <c r="G175" s="39"/>
      <c r="H175" s="23">
        <v>276</v>
      </c>
      <c r="J175" s="12"/>
      <c r="K175" s="13">
        <f>E175</f>
        <v>1272</v>
      </c>
      <c r="L175" s="14">
        <f>H175</f>
        <v>276</v>
      </c>
      <c r="M175" s="10"/>
      <c r="N175" s="10"/>
      <c r="O175" s="10"/>
      <c r="P175" s="10"/>
      <c r="Q175" s="12"/>
      <c r="R175" s="13">
        <f>E190</f>
        <v>6807</v>
      </c>
      <c r="S175" s="14">
        <f>H190</f>
        <v>605</v>
      </c>
      <c r="T175" s="10"/>
      <c r="U175" s="10"/>
      <c r="V175" s="10"/>
    </row>
    <row r="176" spans="1:22" ht="15.6" customHeight="1">
      <c r="B176" s="29" t="s">
        <v>12</v>
      </c>
      <c r="C176" s="30"/>
      <c r="D176" s="31"/>
      <c r="E176" s="37">
        <v>8653</v>
      </c>
      <c r="F176" s="38"/>
      <c r="G176" s="39"/>
      <c r="H176" s="23">
        <v>870</v>
      </c>
      <c r="J176" s="11" t="s">
        <v>86</v>
      </c>
      <c r="K176" s="11" t="s">
        <v>87</v>
      </c>
      <c r="L176" s="11" t="s">
        <v>88</v>
      </c>
      <c r="M176" s="10"/>
      <c r="N176" s="10"/>
      <c r="O176" s="10"/>
      <c r="P176" s="10"/>
      <c r="Q176" s="11" t="s">
        <v>86</v>
      </c>
      <c r="R176" s="11" t="s">
        <v>87</v>
      </c>
      <c r="S176" s="11" t="s">
        <v>88</v>
      </c>
      <c r="T176" s="10"/>
      <c r="U176" s="10"/>
      <c r="V176" s="10"/>
    </row>
    <row r="177" spans="2:22" ht="15.6" customHeight="1">
      <c r="B177" s="29" t="s">
        <v>13</v>
      </c>
      <c r="C177" s="30"/>
      <c r="D177" s="31"/>
      <c r="E177" s="37">
        <v>3518</v>
      </c>
      <c r="F177" s="38"/>
      <c r="G177" s="39"/>
      <c r="H177" s="23">
        <v>597</v>
      </c>
      <c r="J177" s="12"/>
      <c r="K177" s="13">
        <f>E176</f>
        <v>8653</v>
      </c>
      <c r="L177" s="14">
        <f>H176</f>
        <v>870</v>
      </c>
      <c r="M177" s="10"/>
      <c r="N177" s="10"/>
      <c r="O177" s="10"/>
      <c r="P177" s="10"/>
      <c r="Q177" s="12"/>
      <c r="R177" s="13">
        <f>E191</f>
        <v>37582</v>
      </c>
      <c r="S177" s="14">
        <f>H191</f>
        <v>1263</v>
      </c>
      <c r="T177" s="10"/>
      <c r="U177" s="10"/>
      <c r="V177" s="10"/>
    </row>
    <row r="178" spans="2:22" ht="15.6" customHeight="1">
      <c r="B178" s="29" t="s">
        <v>14</v>
      </c>
      <c r="C178" s="30"/>
      <c r="D178" s="31"/>
      <c r="E178" s="32">
        <v>990</v>
      </c>
      <c r="F178" s="33"/>
      <c r="G178" s="34"/>
      <c r="H178" s="23">
        <v>276</v>
      </c>
      <c r="J178" s="11" t="s">
        <v>89</v>
      </c>
      <c r="K178" s="11" t="s">
        <v>90</v>
      </c>
      <c r="L178" s="11" t="s">
        <v>91</v>
      </c>
      <c r="M178" s="10"/>
      <c r="N178" s="10"/>
      <c r="O178" s="10"/>
      <c r="P178" s="10"/>
      <c r="Q178" s="11" t="s">
        <v>89</v>
      </c>
      <c r="R178" s="11" t="s">
        <v>90</v>
      </c>
      <c r="S178" s="11" t="s">
        <v>91</v>
      </c>
      <c r="T178" s="10"/>
      <c r="U178" s="10"/>
      <c r="V178" s="10"/>
    </row>
    <row r="179" spans="2:22" ht="15.6" customHeight="1">
      <c r="B179" s="29" t="s">
        <v>15</v>
      </c>
      <c r="C179" s="30"/>
      <c r="D179" s="31"/>
      <c r="E179" s="37">
        <v>2238</v>
      </c>
      <c r="F179" s="38"/>
      <c r="G179" s="39"/>
      <c r="H179" s="23">
        <v>369</v>
      </c>
      <c r="J179" s="12"/>
      <c r="K179" s="13">
        <f>E177</f>
        <v>3518</v>
      </c>
      <c r="L179" s="14">
        <f>H177</f>
        <v>597</v>
      </c>
      <c r="M179" s="10"/>
      <c r="N179" s="10"/>
      <c r="O179" s="10"/>
      <c r="P179" s="10"/>
      <c r="Q179" s="12"/>
      <c r="R179" s="13">
        <f>E192</f>
        <v>17605</v>
      </c>
      <c r="S179" s="14">
        <f>H192</f>
        <v>958</v>
      </c>
      <c r="T179" s="10"/>
      <c r="U179" s="10"/>
      <c r="V179" s="10"/>
    </row>
    <row r="180" spans="2:22" ht="15.6" customHeight="1">
      <c r="B180" s="29" t="s">
        <v>16</v>
      </c>
      <c r="C180" s="30"/>
      <c r="D180" s="31"/>
      <c r="E180" s="37">
        <v>83137</v>
      </c>
      <c r="F180" s="38"/>
      <c r="G180" s="39"/>
      <c r="H180" s="24">
        <v>2743</v>
      </c>
      <c r="J180" s="11" t="s">
        <v>92</v>
      </c>
      <c r="K180" s="11" t="s">
        <v>93</v>
      </c>
      <c r="L180" s="11" t="s">
        <v>94</v>
      </c>
      <c r="M180" s="10"/>
      <c r="N180" s="10"/>
      <c r="O180" s="10"/>
      <c r="P180" s="10"/>
      <c r="Q180" s="11" t="s">
        <v>92</v>
      </c>
      <c r="R180" s="11" t="s">
        <v>93</v>
      </c>
      <c r="S180" s="11" t="s">
        <v>94</v>
      </c>
      <c r="T180" s="10"/>
      <c r="U180" s="10"/>
      <c r="V180" s="10"/>
    </row>
    <row r="181" spans="2:22" ht="25.5">
      <c r="B181" s="29" t="s">
        <v>8</v>
      </c>
      <c r="C181" s="30"/>
      <c r="D181" s="31"/>
      <c r="E181" s="37">
        <v>7809</v>
      </c>
      <c r="F181" s="38"/>
      <c r="G181" s="39"/>
      <c r="H181" s="23">
        <v>777</v>
      </c>
      <c r="J181" s="12"/>
      <c r="K181" s="13">
        <f>E178</f>
        <v>990</v>
      </c>
      <c r="L181" s="14">
        <f>H178</f>
        <v>276</v>
      </c>
      <c r="M181" s="10"/>
      <c r="N181" s="10"/>
      <c r="O181" s="10"/>
      <c r="P181" s="10"/>
      <c r="Q181" s="12"/>
      <c r="R181" s="13">
        <f>E193</f>
        <v>6186</v>
      </c>
      <c r="S181" s="14">
        <f>H193</f>
        <v>508</v>
      </c>
      <c r="T181" s="10"/>
      <c r="U181" s="10"/>
      <c r="V181" s="10"/>
    </row>
    <row r="182" spans="2:22" ht="15.6" customHeight="1">
      <c r="B182" s="29" t="s">
        <v>11</v>
      </c>
      <c r="C182" s="30"/>
      <c r="D182" s="31"/>
      <c r="E182" s="37">
        <v>1328</v>
      </c>
      <c r="F182" s="38"/>
      <c r="G182" s="39"/>
      <c r="H182" s="23">
        <v>289</v>
      </c>
      <c r="J182" s="11" t="s">
        <v>95</v>
      </c>
      <c r="K182" s="11" t="s">
        <v>96</v>
      </c>
      <c r="L182" s="11" t="s">
        <v>97</v>
      </c>
      <c r="M182" s="10"/>
      <c r="N182" s="10"/>
      <c r="O182" s="10"/>
      <c r="P182" s="10"/>
      <c r="Q182" s="11" t="s">
        <v>95</v>
      </c>
      <c r="R182" s="11" t="s">
        <v>96</v>
      </c>
      <c r="S182" s="11" t="s">
        <v>97</v>
      </c>
      <c r="T182" s="10"/>
      <c r="U182" s="10"/>
      <c r="V182" s="10"/>
    </row>
    <row r="183" spans="2:22" ht="15.6" customHeight="1">
      <c r="B183" s="29" t="s">
        <v>12</v>
      </c>
      <c r="C183" s="30"/>
      <c r="D183" s="31"/>
      <c r="E183" s="37">
        <v>7794</v>
      </c>
      <c r="F183" s="38"/>
      <c r="G183" s="39"/>
      <c r="H183" s="23">
        <v>714</v>
      </c>
      <c r="J183" s="12"/>
      <c r="K183" s="13">
        <f>E179</f>
        <v>2238</v>
      </c>
      <c r="L183" s="14">
        <f>H179</f>
        <v>369</v>
      </c>
      <c r="M183" s="10"/>
      <c r="N183" s="10"/>
      <c r="O183" s="10"/>
      <c r="P183" s="10"/>
      <c r="Q183" s="12"/>
      <c r="R183" s="13">
        <f>E194</f>
        <v>11431</v>
      </c>
      <c r="S183" s="14">
        <f>H194</f>
        <v>597</v>
      </c>
      <c r="T183" s="10"/>
      <c r="U183" s="10"/>
      <c r="V183" s="10"/>
    </row>
    <row r="184" spans="2:22" ht="15.6" customHeight="1">
      <c r="B184" s="29" t="s">
        <v>13</v>
      </c>
      <c r="C184" s="30"/>
      <c r="D184" s="31"/>
      <c r="E184" s="37">
        <v>3068</v>
      </c>
      <c r="F184" s="38"/>
      <c r="G184" s="39"/>
      <c r="H184" s="23">
        <v>423</v>
      </c>
      <c r="J184" s="11" t="s">
        <v>98</v>
      </c>
      <c r="K184" s="11" t="s">
        <v>99</v>
      </c>
      <c r="L184" s="11" t="s">
        <v>100</v>
      </c>
      <c r="M184" s="10"/>
      <c r="N184" s="10"/>
      <c r="O184" s="10"/>
      <c r="P184" s="10"/>
      <c r="Q184" s="11" t="s">
        <v>98</v>
      </c>
      <c r="R184" s="11" t="s">
        <v>99</v>
      </c>
      <c r="S184" s="11" t="s">
        <v>100</v>
      </c>
      <c r="T184" s="10"/>
      <c r="U184" s="10"/>
      <c r="V184" s="10"/>
    </row>
    <row r="185" spans="2:22" ht="15.6" customHeight="1">
      <c r="B185" s="29" t="s">
        <v>14</v>
      </c>
      <c r="C185" s="30"/>
      <c r="D185" s="31"/>
      <c r="E185" s="32">
        <v>1284</v>
      </c>
      <c r="F185" s="33"/>
      <c r="G185" s="34"/>
      <c r="H185" s="23">
        <v>292</v>
      </c>
      <c r="J185" s="12"/>
      <c r="K185" s="13">
        <f>E181</f>
        <v>7809</v>
      </c>
      <c r="L185" s="14">
        <f>H181</f>
        <v>777</v>
      </c>
      <c r="M185" s="10"/>
      <c r="N185" s="10"/>
      <c r="O185" s="10"/>
      <c r="P185" s="10"/>
      <c r="Q185" s="12"/>
      <c r="R185" s="13">
        <f>E196</f>
        <v>30268</v>
      </c>
      <c r="S185" s="14">
        <f>H196</f>
        <v>776</v>
      </c>
      <c r="T185" s="10"/>
      <c r="U185" s="10"/>
      <c r="V185" s="10"/>
    </row>
    <row r="186" spans="2:22" ht="15.6" customHeight="1">
      <c r="B186" s="29" t="s">
        <v>15</v>
      </c>
      <c r="C186" s="30"/>
      <c r="D186" s="31"/>
      <c r="E186" s="37">
        <v>1760</v>
      </c>
      <c r="F186" s="38"/>
      <c r="G186" s="39"/>
      <c r="H186" s="23">
        <v>357</v>
      </c>
      <c r="J186" s="11" t="s">
        <v>101</v>
      </c>
      <c r="K186" s="11" t="s">
        <v>102</v>
      </c>
      <c r="L186" s="11" t="s">
        <v>103</v>
      </c>
      <c r="M186" s="10"/>
      <c r="N186" s="10"/>
      <c r="O186" s="10"/>
      <c r="P186" s="10"/>
      <c r="Q186" s="11" t="s">
        <v>101</v>
      </c>
      <c r="R186" s="11" t="s">
        <v>102</v>
      </c>
      <c r="S186" s="11" t="s">
        <v>103</v>
      </c>
      <c r="T186" s="10"/>
      <c r="U186" s="10"/>
      <c r="V186" s="10"/>
    </row>
    <row r="187" spans="2:22" ht="15.6" customHeight="1">
      <c r="B187" s="29" t="s">
        <v>53</v>
      </c>
      <c r="C187" s="30"/>
      <c r="D187" s="31"/>
      <c r="E187" s="37">
        <v>1024518</v>
      </c>
      <c r="F187" s="38"/>
      <c r="G187" s="39"/>
      <c r="H187" s="24">
        <v>5066</v>
      </c>
      <c r="J187" s="12"/>
      <c r="K187" s="13">
        <f>E182</f>
        <v>1328</v>
      </c>
      <c r="L187" s="14">
        <f>H182</f>
        <v>289</v>
      </c>
      <c r="M187" s="10"/>
      <c r="N187" s="10"/>
      <c r="O187" s="10"/>
      <c r="P187" s="10"/>
      <c r="Q187" s="12"/>
      <c r="R187" s="13">
        <f>E197</f>
        <v>5855</v>
      </c>
      <c r="S187" s="14">
        <f>H197</f>
        <v>585</v>
      </c>
      <c r="T187" s="10"/>
      <c r="U187" s="10"/>
      <c r="V187" s="10"/>
    </row>
    <row r="188" spans="2:22" ht="15.6" customHeight="1">
      <c r="B188" s="29" t="s">
        <v>10</v>
      </c>
      <c r="C188" s="30"/>
      <c r="D188" s="31"/>
      <c r="E188" s="37">
        <v>523970</v>
      </c>
      <c r="F188" s="38"/>
      <c r="G188" s="39"/>
      <c r="H188" s="24">
        <v>3127</v>
      </c>
      <c r="J188" s="11" t="s">
        <v>104</v>
      </c>
      <c r="K188" s="11" t="s">
        <v>105</v>
      </c>
      <c r="L188" s="11" t="s">
        <v>106</v>
      </c>
      <c r="M188" s="10"/>
      <c r="N188" s="10"/>
      <c r="O188" s="10"/>
      <c r="P188" s="10"/>
      <c r="Q188" s="11" t="s">
        <v>104</v>
      </c>
      <c r="R188" s="11" t="s">
        <v>105</v>
      </c>
      <c r="S188" s="11" t="s">
        <v>106</v>
      </c>
      <c r="T188" s="10"/>
      <c r="U188" s="10"/>
      <c r="V188" s="10"/>
    </row>
    <row r="189" spans="2:22" ht="25.5">
      <c r="B189" s="29" t="s">
        <v>8</v>
      </c>
      <c r="C189" s="30"/>
      <c r="D189" s="31"/>
      <c r="E189" s="37">
        <v>32943</v>
      </c>
      <c r="F189" s="38"/>
      <c r="G189" s="39"/>
      <c r="H189" s="23">
        <v>904</v>
      </c>
      <c r="J189" s="12"/>
      <c r="K189" s="13">
        <f>E183</f>
        <v>7794</v>
      </c>
      <c r="L189" s="14">
        <f>H183</f>
        <v>714</v>
      </c>
      <c r="M189" s="10"/>
      <c r="N189" s="10"/>
      <c r="O189" s="10"/>
      <c r="P189" s="10"/>
      <c r="Q189" s="12"/>
      <c r="R189" s="13">
        <f>E198</f>
        <v>36171</v>
      </c>
      <c r="S189" s="14">
        <f>H198</f>
        <v>1157</v>
      </c>
      <c r="T189" s="10"/>
      <c r="U189" s="10"/>
      <c r="V189" s="10"/>
    </row>
    <row r="190" spans="2:22" ht="15.6" customHeight="1">
      <c r="B190" s="29" t="s">
        <v>11</v>
      </c>
      <c r="C190" s="30"/>
      <c r="D190" s="31"/>
      <c r="E190" s="37">
        <v>6807</v>
      </c>
      <c r="F190" s="38"/>
      <c r="G190" s="39"/>
      <c r="H190" s="23">
        <v>605</v>
      </c>
      <c r="J190" s="11" t="s">
        <v>107</v>
      </c>
      <c r="K190" s="11" t="s">
        <v>108</v>
      </c>
      <c r="L190" s="11" t="s">
        <v>109</v>
      </c>
      <c r="M190" s="10"/>
      <c r="N190" s="10"/>
      <c r="O190" s="10"/>
      <c r="P190" s="10"/>
      <c r="Q190" s="11" t="s">
        <v>107</v>
      </c>
      <c r="R190" s="11" t="s">
        <v>108</v>
      </c>
      <c r="S190" s="11" t="s">
        <v>109</v>
      </c>
      <c r="T190" s="10"/>
      <c r="U190" s="10"/>
      <c r="V190" s="10"/>
    </row>
    <row r="191" spans="2:22" ht="15.6" customHeight="1">
      <c r="B191" s="29" t="s">
        <v>12</v>
      </c>
      <c r="C191" s="30"/>
      <c r="D191" s="31"/>
      <c r="E191" s="37">
        <v>37582</v>
      </c>
      <c r="F191" s="38"/>
      <c r="G191" s="39"/>
      <c r="H191" s="23">
        <v>1263</v>
      </c>
      <c r="J191" s="12"/>
      <c r="K191" s="13">
        <f>E184</f>
        <v>3068</v>
      </c>
      <c r="L191" s="14">
        <f>H184</f>
        <v>423</v>
      </c>
      <c r="M191" s="10"/>
      <c r="N191" s="10"/>
      <c r="O191" s="10"/>
      <c r="Q191" s="12"/>
      <c r="R191" s="13">
        <f>E199</f>
        <v>17881</v>
      </c>
      <c r="S191" s="14">
        <f>H199</f>
        <v>1046</v>
      </c>
      <c r="T191" s="10"/>
      <c r="U191" s="10"/>
      <c r="V191" s="10"/>
    </row>
    <row r="192" spans="2:22" ht="15.6" customHeight="1">
      <c r="B192" s="29" t="s">
        <v>13</v>
      </c>
      <c r="C192" s="30"/>
      <c r="D192" s="31"/>
      <c r="E192" s="37">
        <v>17605</v>
      </c>
      <c r="F192" s="38"/>
      <c r="G192" s="39"/>
      <c r="H192" s="23">
        <v>958</v>
      </c>
      <c r="J192" s="11" t="s">
        <v>104</v>
      </c>
      <c r="K192" s="11" t="s">
        <v>110</v>
      </c>
      <c r="L192" s="11" t="s">
        <v>111</v>
      </c>
      <c r="Q192" s="11" t="s">
        <v>104</v>
      </c>
      <c r="R192" s="11" t="s">
        <v>110</v>
      </c>
      <c r="S192" s="11" t="s">
        <v>111</v>
      </c>
    </row>
    <row r="193" spans="1:22" ht="15.6" customHeight="1">
      <c r="B193" s="29" t="s">
        <v>14</v>
      </c>
      <c r="C193" s="30"/>
      <c r="D193" s="31"/>
      <c r="E193" s="37">
        <v>6186</v>
      </c>
      <c r="F193" s="38"/>
      <c r="G193" s="39"/>
      <c r="H193" s="23">
        <v>508</v>
      </c>
      <c r="J193" s="12"/>
      <c r="K193" s="13">
        <f>E185</f>
        <v>1284</v>
      </c>
      <c r="L193" s="14">
        <f>H185</f>
        <v>292</v>
      </c>
      <c r="Q193" s="12"/>
      <c r="R193" s="13">
        <f>E200</f>
        <v>5612</v>
      </c>
      <c r="S193" s="14">
        <f>H200</f>
        <v>480</v>
      </c>
    </row>
    <row r="194" spans="1:22" ht="15.6" customHeight="1">
      <c r="B194" s="29" t="s">
        <v>15</v>
      </c>
      <c r="C194" s="30"/>
      <c r="D194" s="31"/>
      <c r="E194" s="37">
        <v>11431</v>
      </c>
      <c r="F194" s="38"/>
      <c r="G194" s="39"/>
      <c r="H194" s="23">
        <v>597</v>
      </c>
      <c r="J194" s="11" t="s">
        <v>107</v>
      </c>
      <c r="K194" s="11" t="s">
        <v>112</v>
      </c>
      <c r="L194" s="11" t="s">
        <v>113</v>
      </c>
      <c r="Q194" s="11" t="s">
        <v>107</v>
      </c>
      <c r="R194" s="11" t="s">
        <v>112</v>
      </c>
      <c r="S194" s="11" t="s">
        <v>113</v>
      </c>
    </row>
    <row r="195" spans="1:22" ht="15.6" customHeight="1">
      <c r="B195" s="29" t="s">
        <v>16</v>
      </c>
      <c r="C195" s="30"/>
      <c r="D195" s="31"/>
      <c r="E195" s="37">
        <v>500548</v>
      </c>
      <c r="F195" s="38"/>
      <c r="G195" s="39"/>
      <c r="H195" s="24">
        <v>2836</v>
      </c>
      <c r="J195" s="12"/>
      <c r="K195" s="13">
        <f>E186</f>
        <v>1760</v>
      </c>
      <c r="L195" s="14">
        <f>H186</f>
        <v>357</v>
      </c>
      <c r="Q195" s="12"/>
      <c r="R195" s="13">
        <f>E201</f>
        <v>11461</v>
      </c>
      <c r="S195" s="14">
        <f>H201</f>
        <v>588</v>
      </c>
    </row>
    <row r="196" spans="1:22" ht="25.5">
      <c r="B196" s="29" t="s">
        <v>8</v>
      </c>
      <c r="C196" s="30"/>
      <c r="D196" s="31"/>
      <c r="E196" s="37">
        <v>30268</v>
      </c>
      <c r="F196" s="38"/>
      <c r="G196" s="39"/>
      <c r="H196" s="23">
        <v>776</v>
      </c>
    </row>
    <row r="197" spans="1:22" ht="13.9" customHeight="1">
      <c r="B197" s="29" t="s">
        <v>11</v>
      </c>
      <c r="C197" s="30"/>
      <c r="D197" s="31"/>
      <c r="E197" s="37">
        <v>5855</v>
      </c>
      <c r="F197" s="38"/>
      <c r="G197" s="39"/>
      <c r="H197" s="23">
        <v>585</v>
      </c>
    </row>
    <row r="198" spans="1:22" ht="13.9" customHeight="1">
      <c r="B198" s="29" t="s">
        <v>12</v>
      </c>
      <c r="C198" s="30"/>
      <c r="D198" s="31"/>
      <c r="E198" s="37">
        <v>36171</v>
      </c>
      <c r="F198" s="38"/>
      <c r="G198" s="39"/>
      <c r="H198" s="23">
        <v>1157</v>
      </c>
    </row>
    <row r="199" spans="1:22" ht="13.9" customHeight="1">
      <c r="B199" s="29" t="s">
        <v>13</v>
      </c>
      <c r="C199" s="30"/>
      <c r="D199" s="31"/>
      <c r="E199" s="37">
        <v>17881</v>
      </c>
      <c r="F199" s="38"/>
      <c r="G199" s="39"/>
      <c r="H199" s="23">
        <v>1046</v>
      </c>
    </row>
    <row r="200" spans="1:22" ht="13.9" customHeight="1">
      <c r="B200" s="29" t="s">
        <v>14</v>
      </c>
      <c r="C200" s="30"/>
      <c r="D200" s="31"/>
      <c r="E200" s="37">
        <v>5612</v>
      </c>
      <c r="F200" s="38"/>
      <c r="G200" s="39"/>
      <c r="H200" s="23">
        <v>480</v>
      </c>
    </row>
    <row r="201" spans="1:22" ht="13.9" customHeight="1">
      <c r="B201" s="29" t="s">
        <v>15</v>
      </c>
      <c r="C201" s="30"/>
      <c r="D201" s="31"/>
      <c r="E201" s="37">
        <v>11461</v>
      </c>
      <c r="F201" s="38"/>
      <c r="G201" s="39"/>
      <c r="H201" s="23">
        <v>588</v>
      </c>
    </row>
    <row r="204" spans="1:22">
      <c r="A204" s="2">
        <v>2017</v>
      </c>
      <c r="B204" s="29" t="s">
        <v>7</v>
      </c>
      <c r="C204" s="30"/>
      <c r="D204" s="31"/>
      <c r="E204" s="37">
        <v>1152639</v>
      </c>
      <c r="F204" s="38"/>
      <c r="G204" s="39"/>
      <c r="H204" s="23">
        <v>1614</v>
      </c>
      <c r="J204" s="35" t="s">
        <v>54</v>
      </c>
      <c r="K204" s="25"/>
      <c r="L204" s="25"/>
      <c r="M204" s="25"/>
      <c r="N204" s="25"/>
      <c r="O204" s="25"/>
      <c r="P204" s="25"/>
      <c r="Q204" s="35" t="s">
        <v>55</v>
      </c>
      <c r="R204" s="35"/>
      <c r="S204" s="35"/>
      <c r="T204" s="35"/>
      <c r="U204" s="35"/>
      <c r="V204" s="35"/>
    </row>
    <row r="205" spans="1:22" ht="76.5">
      <c r="B205" s="29" t="s">
        <v>9</v>
      </c>
      <c r="C205" s="30"/>
      <c r="D205" s="31"/>
      <c r="E205" s="37">
        <v>159948</v>
      </c>
      <c r="F205" s="38"/>
      <c r="G205" s="39"/>
      <c r="H205" s="24">
        <v>4975</v>
      </c>
      <c r="J205" s="11" t="s">
        <v>78</v>
      </c>
      <c r="K205" s="11" t="s">
        <v>79</v>
      </c>
      <c r="L205" s="11" t="s">
        <v>80</v>
      </c>
      <c r="M205" s="10"/>
      <c r="N205" s="10" t="s">
        <v>81</v>
      </c>
      <c r="O205" s="11" t="s">
        <v>82</v>
      </c>
      <c r="P205" s="16"/>
      <c r="Q205" s="11" t="s">
        <v>78</v>
      </c>
      <c r="R205" s="11" t="s">
        <v>79</v>
      </c>
      <c r="S205" s="11" t="s">
        <v>80</v>
      </c>
      <c r="T205" s="10"/>
      <c r="U205" s="10" t="s">
        <v>81</v>
      </c>
      <c r="V205" s="11" t="s">
        <v>82</v>
      </c>
    </row>
    <row r="206" spans="1:22" ht="15.75">
      <c r="B206" s="29" t="s">
        <v>10</v>
      </c>
      <c r="C206" s="30"/>
      <c r="D206" s="31"/>
      <c r="E206" s="37">
        <v>74385</v>
      </c>
      <c r="F206" s="38"/>
      <c r="G206" s="39"/>
      <c r="H206" s="24">
        <v>2586</v>
      </c>
      <c r="J206" s="12"/>
      <c r="K206" s="13">
        <f>E207</f>
        <v>7880</v>
      </c>
      <c r="L206" s="14">
        <f>H207</f>
        <v>799</v>
      </c>
      <c r="M206" s="15"/>
      <c r="N206" s="16">
        <f>K206+K208+K210+K212+K214+K216+K218+K220+K222+K224+K226+K228</f>
        <v>49774</v>
      </c>
      <c r="O206" s="16">
        <f>SQRT(((L206)^2)+((L208)^2)+((L210)^2)+((L212)^2)+((L214)^2)+((L216)^2)+((L218)^2)+((L220)^2)+((L222)^2)+((L224)^2)+((L226)^2)+((L228)^2))</f>
        <v>1942.8057031005442</v>
      </c>
      <c r="P206" s="10"/>
      <c r="Q206" s="12"/>
      <c r="R206" s="13">
        <f>E222</f>
        <v>32109</v>
      </c>
      <c r="S206" s="14">
        <f>H222</f>
        <v>800</v>
      </c>
      <c r="T206" s="15"/>
      <c r="U206" s="16">
        <f>R206+R208+R210+R212+R214+R216+R218+R220+R222+R224+R226+R228</f>
        <v>214616</v>
      </c>
      <c r="V206" s="16">
        <f>SQRT(((S206)^2)+((S208)^2)+((S210)^2)+((S212)^2)+((S214)^2)+((S216)^2)+((S218)^2)+((S220)^2)+((S222)^2)+((S224)^2)+((S226)^2)+((S228)^2))</f>
        <v>2763.9245648172096</v>
      </c>
    </row>
    <row r="207" spans="1:22" ht="25.5">
      <c r="B207" s="29" t="s">
        <v>8</v>
      </c>
      <c r="C207" s="30"/>
      <c r="D207" s="31"/>
      <c r="E207" s="37">
        <v>7880</v>
      </c>
      <c r="F207" s="38"/>
      <c r="G207" s="39"/>
      <c r="H207" s="23">
        <v>799</v>
      </c>
      <c r="J207" s="11" t="s">
        <v>83</v>
      </c>
      <c r="K207" s="11" t="s">
        <v>84</v>
      </c>
      <c r="L207" s="11" t="s">
        <v>85</v>
      </c>
      <c r="M207" s="10"/>
      <c r="N207" s="10"/>
      <c r="O207" s="10"/>
      <c r="P207" s="10"/>
      <c r="Q207" s="11" t="s">
        <v>83</v>
      </c>
      <c r="R207" s="11" t="s">
        <v>84</v>
      </c>
      <c r="S207" s="11" t="s">
        <v>85</v>
      </c>
      <c r="T207" s="10"/>
      <c r="U207" s="10"/>
      <c r="V207" s="10"/>
    </row>
    <row r="208" spans="1:22" ht="25.5">
      <c r="B208" s="29" t="s">
        <v>11</v>
      </c>
      <c r="C208" s="30"/>
      <c r="D208" s="31"/>
      <c r="E208" s="37">
        <v>1198</v>
      </c>
      <c r="F208" s="38"/>
      <c r="G208" s="39"/>
      <c r="H208" s="23">
        <v>226</v>
      </c>
      <c r="J208" s="12"/>
      <c r="K208" s="13">
        <f>E208</f>
        <v>1198</v>
      </c>
      <c r="L208" s="14">
        <f>H208</f>
        <v>226</v>
      </c>
      <c r="M208" s="10"/>
      <c r="N208" s="10"/>
      <c r="O208" s="10"/>
      <c r="P208" s="10"/>
      <c r="Q208" s="12"/>
      <c r="R208" s="13">
        <f>E223</f>
        <v>6901</v>
      </c>
      <c r="S208" s="14">
        <f>H223</f>
        <v>614</v>
      </c>
      <c r="T208" s="10"/>
      <c r="U208" s="10"/>
      <c r="V208" s="10"/>
    </row>
    <row r="209" spans="2:22" ht="25.5">
      <c r="B209" s="29" t="s">
        <v>12</v>
      </c>
      <c r="C209" s="30"/>
      <c r="D209" s="31"/>
      <c r="E209" s="37">
        <v>9219</v>
      </c>
      <c r="F209" s="38"/>
      <c r="G209" s="39"/>
      <c r="H209" s="23">
        <v>843</v>
      </c>
      <c r="J209" s="11" t="s">
        <v>86</v>
      </c>
      <c r="K209" s="11" t="s">
        <v>87</v>
      </c>
      <c r="L209" s="11" t="s">
        <v>88</v>
      </c>
      <c r="M209" s="10"/>
      <c r="N209" s="10"/>
      <c r="O209" s="10"/>
      <c r="P209" s="10"/>
      <c r="Q209" s="11" t="s">
        <v>86</v>
      </c>
      <c r="R209" s="11" t="s">
        <v>87</v>
      </c>
      <c r="S209" s="11" t="s">
        <v>88</v>
      </c>
      <c r="T209" s="10"/>
      <c r="U209" s="10"/>
      <c r="V209" s="10"/>
    </row>
    <row r="210" spans="2:22" ht="25.5">
      <c r="B210" s="29" t="s">
        <v>13</v>
      </c>
      <c r="C210" s="30"/>
      <c r="D210" s="31"/>
      <c r="E210" s="37">
        <v>3733</v>
      </c>
      <c r="F210" s="38"/>
      <c r="G210" s="39"/>
      <c r="H210" s="23">
        <v>588</v>
      </c>
      <c r="J210" s="12"/>
      <c r="K210" s="13">
        <f>E209</f>
        <v>9219</v>
      </c>
      <c r="L210" s="14">
        <f>H209</f>
        <v>843</v>
      </c>
      <c r="M210" s="10"/>
      <c r="N210" s="10"/>
      <c r="O210" s="10"/>
      <c r="P210" s="10"/>
      <c r="Q210" s="12"/>
      <c r="R210" s="13">
        <f>E224</f>
        <v>36787</v>
      </c>
      <c r="S210" s="14">
        <f>H224</f>
        <v>1216</v>
      </c>
      <c r="T210" s="10"/>
      <c r="U210" s="10"/>
      <c r="V210" s="10"/>
    </row>
    <row r="211" spans="2:22" ht="25.5">
      <c r="B211" s="29" t="s">
        <v>14</v>
      </c>
      <c r="C211" s="30"/>
      <c r="D211" s="31"/>
      <c r="E211" s="32">
        <v>1106</v>
      </c>
      <c r="F211" s="33"/>
      <c r="G211" s="34"/>
      <c r="H211" s="23">
        <v>252</v>
      </c>
      <c r="J211" s="11" t="s">
        <v>89</v>
      </c>
      <c r="K211" s="11" t="s">
        <v>90</v>
      </c>
      <c r="L211" s="11" t="s">
        <v>91</v>
      </c>
      <c r="M211" s="10"/>
      <c r="N211" s="10"/>
      <c r="O211" s="10"/>
      <c r="P211" s="10"/>
      <c r="Q211" s="11" t="s">
        <v>89</v>
      </c>
      <c r="R211" s="11" t="s">
        <v>90</v>
      </c>
      <c r="S211" s="11" t="s">
        <v>91</v>
      </c>
      <c r="T211" s="10"/>
      <c r="U211" s="10"/>
      <c r="V211" s="10"/>
    </row>
    <row r="212" spans="2:22" ht="25.5">
      <c r="B212" s="29" t="s">
        <v>15</v>
      </c>
      <c r="C212" s="30"/>
      <c r="D212" s="31"/>
      <c r="E212" s="37">
        <v>2459</v>
      </c>
      <c r="F212" s="38"/>
      <c r="G212" s="39"/>
      <c r="H212" s="23">
        <v>429</v>
      </c>
      <c r="J212" s="12"/>
      <c r="K212" s="13">
        <f>E210</f>
        <v>3733</v>
      </c>
      <c r="L212" s="14">
        <f>H210</f>
        <v>588</v>
      </c>
      <c r="M212" s="10"/>
      <c r="N212" s="10"/>
      <c r="O212" s="10"/>
      <c r="P212" s="10"/>
      <c r="Q212" s="12"/>
      <c r="R212" s="13">
        <f>E225</f>
        <v>17062</v>
      </c>
      <c r="S212" s="14">
        <f>H225</f>
        <v>880</v>
      </c>
      <c r="T212" s="10"/>
      <c r="U212" s="10"/>
      <c r="V212" s="10"/>
    </row>
    <row r="213" spans="2:22" ht="15.75">
      <c r="B213" s="29" t="s">
        <v>16</v>
      </c>
      <c r="C213" s="30"/>
      <c r="D213" s="31"/>
      <c r="E213" s="37">
        <v>85563</v>
      </c>
      <c r="F213" s="38"/>
      <c r="G213" s="39"/>
      <c r="H213" s="24">
        <v>3223</v>
      </c>
      <c r="J213" s="11" t="s">
        <v>92</v>
      </c>
      <c r="K213" s="11" t="s">
        <v>93</v>
      </c>
      <c r="L213" s="11" t="s">
        <v>94</v>
      </c>
      <c r="M213" s="10"/>
      <c r="N213" s="10"/>
      <c r="O213" s="10"/>
      <c r="P213" s="10"/>
      <c r="Q213" s="11" t="s">
        <v>92</v>
      </c>
      <c r="R213" s="11" t="s">
        <v>93</v>
      </c>
      <c r="S213" s="11" t="s">
        <v>94</v>
      </c>
      <c r="T213" s="10"/>
      <c r="U213" s="10"/>
      <c r="V213" s="10"/>
    </row>
    <row r="214" spans="2:22" ht="25.5">
      <c r="B214" s="29" t="s">
        <v>8</v>
      </c>
      <c r="C214" s="30"/>
      <c r="D214" s="31"/>
      <c r="E214" s="37">
        <v>7493</v>
      </c>
      <c r="F214" s="38"/>
      <c r="G214" s="39"/>
      <c r="H214" s="23">
        <v>807</v>
      </c>
      <c r="J214" s="12"/>
      <c r="K214" s="13">
        <f>E211</f>
        <v>1106</v>
      </c>
      <c r="L214" s="14">
        <f>H211</f>
        <v>252</v>
      </c>
      <c r="M214" s="10"/>
      <c r="N214" s="10"/>
      <c r="O214" s="10"/>
      <c r="P214" s="10"/>
      <c r="Q214" s="12"/>
      <c r="R214" s="13">
        <f>E226</f>
        <v>6206</v>
      </c>
      <c r="S214" s="14">
        <f>H226</f>
        <v>548</v>
      </c>
      <c r="T214" s="10"/>
      <c r="U214" s="10"/>
      <c r="V214" s="10"/>
    </row>
    <row r="215" spans="2:22" ht="25.5">
      <c r="B215" s="29" t="s">
        <v>11</v>
      </c>
      <c r="C215" s="30"/>
      <c r="D215" s="31"/>
      <c r="E215" s="37">
        <v>1503</v>
      </c>
      <c r="F215" s="38"/>
      <c r="G215" s="39"/>
      <c r="H215" s="23">
        <v>349</v>
      </c>
      <c r="J215" s="11" t="s">
        <v>95</v>
      </c>
      <c r="K215" s="11" t="s">
        <v>96</v>
      </c>
      <c r="L215" s="11" t="s">
        <v>97</v>
      </c>
      <c r="M215" s="10"/>
      <c r="N215" s="10"/>
      <c r="O215" s="10"/>
      <c r="P215" s="10"/>
      <c r="Q215" s="11" t="s">
        <v>95</v>
      </c>
      <c r="R215" s="11" t="s">
        <v>96</v>
      </c>
      <c r="S215" s="11" t="s">
        <v>97</v>
      </c>
      <c r="T215" s="10"/>
      <c r="U215" s="10"/>
      <c r="V215" s="10"/>
    </row>
    <row r="216" spans="2:22" ht="25.5">
      <c r="B216" s="29" t="s">
        <v>12</v>
      </c>
      <c r="C216" s="30"/>
      <c r="D216" s="31"/>
      <c r="E216" s="37">
        <v>8337</v>
      </c>
      <c r="F216" s="38"/>
      <c r="G216" s="39"/>
      <c r="H216" s="23">
        <v>734</v>
      </c>
      <c r="J216" s="12"/>
      <c r="K216" s="13">
        <f>E212</f>
        <v>2459</v>
      </c>
      <c r="L216" s="14">
        <f>H212</f>
        <v>429</v>
      </c>
      <c r="M216" s="10"/>
      <c r="N216" s="10"/>
      <c r="O216" s="10"/>
      <c r="P216" s="10"/>
      <c r="Q216" s="12"/>
      <c r="R216" s="13">
        <f>E227</f>
        <v>10686</v>
      </c>
      <c r="S216" s="14">
        <f>H227</f>
        <v>568</v>
      </c>
      <c r="T216" s="10"/>
      <c r="U216" s="10"/>
      <c r="V216" s="10"/>
    </row>
    <row r="217" spans="2:22" ht="25.5">
      <c r="B217" s="29" t="s">
        <v>13</v>
      </c>
      <c r="C217" s="30"/>
      <c r="D217" s="31"/>
      <c r="E217" s="37">
        <v>3303</v>
      </c>
      <c r="F217" s="38"/>
      <c r="G217" s="39"/>
      <c r="H217" s="23">
        <v>516</v>
      </c>
      <c r="J217" s="11" t="s">
        <v>98</v>
      </c>
      <c r="K217" s="11" t="s">
        <v>99</v>
      </c>
      <c r="L217" s="11" t="s">
        <v>100</v>
      </c>
      <c r="M217" s="10"/>
      <c r="N217" s="10"/>
      <c r="O217" s="10"/>
      <c r="P217" s="10"/>
      <c r="Q217" s="11" t="s">
        <v>98</v>
      </c>
      <c r="R217" s="11" t="s">
        <v>99</v>
      </c>
      <c r="S217" s="11" t="s">
        <v>100</v>
      </c>
      <c r="T217" s="10"/>
      <c r="U217" s="10"/>
      <c r="V217" s="10"/>
    </row>
    <row r="218" spans="2:22" ht="25.5">
      <c r="B218" s="29" t="s">
        <v>14</v>
      </c>
      <c r="C218" s="30"/>
      <c r="D218" s="31"/>
      <c r="E218" s="32">
        <v>1511</v>
      </c>
      <c r="F218" s="33"/>
      <c r="G218" s="34"/>
      <c r="H218" s="23">
        <v>291</v>
      </c>
      <c r="J218" s="12"/>
      <c r="K218" s="13">
        <f>E214</f>
        <v>7493</v>
      </c>
      <c r="L218" s="14">
        <f>H214</f>
        <v>807</v>
      </c>
      <c r="M218" s="10"/>
      <c r="N218" s="10"/>
      <c r="O218" s="10"/>
      <c r="P218" s="10"/>
      <c r="Q218" s="12"/>
      <c r="R218" s="13">
        <f>E229</f>
        <v>30218</v>
      </c>
      <c r="S218" s="14">
        <f>H229</f>
        <v>800</v>
      </c>
      <c r="T218" s="10"/>
      <c r="U218" s="10"/>
      <c r="V218" s="10"/>
    </row>
    <row r="219" spans="2:22" ht="25.5">
      <c r="B219" s="29" t="s">
        <v>15</v>
      </c>
      <c r="C219" s="30"/>
      <c r="D219" s="31"/>
      <c r="E219" s="37">
        <v>2032</v>
      </c>
      <c r="F219" s="38"/>
      <c r="G219" s="39"/>
      <c r="H219" s="23">
        <v>344</v>
      </c>
      <c r="J219" s="11" t="s">
        <v>101</v>
      </c>
      <c r="K219" s="11" t="s">
        <v>102</v>
      </c>
      <c r="L219" s="11" t="s">
        <v>103</v>
      </c>
      <c r="M219" s="10"/>
      <c r="N219" s="10"/>
      <c r="O219" s="10"/>
      <c r="P219" s="10"/>
      <c r="Q219" s="11" t="s">
        <v>101</v>
      </c>
      <c r="R219" s="11" t="s">
        <v>102</v>
      </c>
      <c r="S219" s="11" t="s">
        <v>103</v>
      </c>
      <c r="T219" s="10"/>
      <c r="U219" s="10"/>
      <c r="V219" s="10"/>
    </row>
    <row r="220" spans="2:22" ht="76.5">
      <c r="B220" s="29" t="s">
        <v>53</v>
      </c>
      <c r="C220" s="30"/>
      <c r="D220" s="31"/>
      <c r="E220" s="37">
        <v>992691</v>
      </c>
      <c r="F220" s="38"/>
      <c r="G220" s="39"/>
      <c r="H220" s="24">
        <v>5085</v>
      </c>
      <c r="J220" s="12"/>
      <c r="K220" s="13">
        <f>E215</f>
        <v>1503</v>
      </c>
      <c r="L220" s="14">
        <f>H215</f>
        <v>349</v>
      </c>
      <c r="M220" s="10"/>
      <c r="N220" s="10"/>
      <c r="O220" s="10"/>
      <c r="P220" s="10"/>
      <c r="Q220" s="12"/>
      <c r="R220" s="13">
        <f>E230</f>
        <v>6011</v>
      </c>
      <c r="S220" s="14">
        <f>H230</f>
        <v>679</v>
      </c>
      <c r="T220" s="10"/>
      <c r="U220" s="10"/>
      <c r="V220" s="10"/>
    </row>
    <row r="221" spans="2:22" ht="15.75">
      <c r="B221" s="29" t="s">
        <v>10</v>
      </c>
      <c r="C221" s="30"/>
      <c r="D221" s="31"/>
      <c r="E221" s="37">
        <v>507433</v>
      </c>
      <c r="F221" s="38"/>
      <c r="G221" s="39"/>
      <c r="H221" s="24">
        <v>2687</v>
      </c>
      <c r="J221" s="11" t="s">
        <v>104</v>
      </c>
      <c r="K221" s="11" t="s">
        <v>105</v>
      </c>
      <c r="L221" s="11" t="s">
        <v>106</v>
      </c>
      <c r="M221" s="10"/>
      <c r="N221" s="10"/>
      <c r="O221" s="10"/>
      <c r="P221" s="10"/>
      <c r="Q221" s="11" t="s">
        <v>104</v>
      </c>
      <c r="R221" s="11" t="s">
        <v>105</v>
      </c>
      <c r="S221" s="11" t="s">
        <v>106</v>
      </c>
      <c r="T221" s="10"/>
      <c r="U221" s="10"/>
      <c r="V221" s="10"/>
    </row>
    <row r="222" spans="2:22" ht="25.5">
      <c r="B222" s="29" t="s">
        <v>8</v>
      </c>
      <c r="C222" s="30"/>
      <c r="D222" s="31"/>
      <c r="E222" s="37">
        <v>32109</v>
      </c>
      <c r="F222" s="38"/>
      <c r="G222" s="39"/>
      <c r="H222" s="23">
        <v>800</v>
      </c>
      <c r="J222" s="12"/>
      <c r="K222" s="13">
        <f>E216</f>
        <v>8337</v>
      </c>
      <c r="L222" s="14">
        <f>H216</f>
        <v>734</v>
      </c>
      <c r="M222" s="10"/>
      <c r="N222" s="10"/>
      <c r="O222" s="10"/>
      <c r="P222" s="10"/>
      <c r="Q222" s="12"/>
      <c r="R222" s="13">
        <f>E231</f>
        <v>34955</v>
      </c>
      <c r="S222" s="14">
        <f>H231</f>
        <v>1227</v>
      </c>
      <c r="T222" s="10"/>
      <c r="U222" s="10"/>
      <c r="V222" s="10"/>
    </row>
    <row r="223" spans="2:22" ht="25.5">
      <c r="B223" s="29" t="s">
        <v>11</v>
      </c>
      <c r="C223" s="30"/>
      <c r="D223" s="31"/>
      <c r="E223" s="37">
        <v>6901</v>
      </c>
      <c r="F223" s="38"/>
      <c r="G223" s="39"/>
      <c r="H223" s="23">
        <v>614</v>
      </c>
      <c r="J223" s="11" t="s">
        <v>107</v>
      </c>
      <c r="K223" s="11" t="s">
        <v>108</v>
      </c>
      <c r="L223" s="11" t="s">
        <v>109</v>
      </c>
      <c r="M223" s="10"/>
      <c r="N223" s="10"/>
      <c r="O223" s="10"/>
      <c r="P223" s="10"/>
      <c r="Q223" s="11" t="s">
        <v>107</v>
      </c>
      <c r="R223" s="11" t="s">
        <v>108</v>
      </c>
      <c r="S223" s="11" t="s">
        <v>109</v>
      </c>
      <c r="T223" s="10"/>
      <c r="U223" s="10"/>
      <c r="V223" s="10"/>
    </row>
    <row r="224" spans="2:22" ht="25.5">
      <c r="B224" s="29" t="s">
        <v>12</v>
      </c>
      <c r="C224" s="30"/>
      <c r="D224" s="31"/>
      <c r="E224" s="37">
        <v>36787</v>
      </c>
      <c r="F224" s="38"/>
      <c r="G224" s="39"/>
      <c r="H224" s="23">
        <v>1216</v>
      </c>
      <c r="J224" s="12"/>
      <c r="K224" s="13">
        <f>E217</f>
        <v>3303</v>
      </c>
      <c r="L224" s="14">
        <f>H217</f>
        <v>516</v>
      </c>
      <c r="M224" s="10"/>
      <c r="N224" s="10"/>
      <c r="O224" s="10"/>
      <c r="Q224" s="12"/>
      <c r="R224" s="13">
        <f>E232</f>
        <v>17662</v>
      </c>
      <c r="S224" s="14">
        <f>H232</f>
        <v>857</v>
      </c>
      <c r="T224" s="10"/>
      <c r="U224" s="10"/>
      <c r="V224" s="10"/>
    </row>
    <row r="225" spans="2:19" ht="25.5">
      <c r="B225" s="29" t="s">
        <v>13</v>
      </c>
      <c r="C225" s="30"/>
      <c r="D225" s="31"/>
      <c r="E225" s="37">
        <v>17062</v>
      </c>
      <c r="F225" s="38"/>
      <c r="G225" s="39"/>
      <c r="H225" s="23">
        <v>880</v>
      </c>
      <c r="J225" s="11" t="s">
        <v>104</v>
      </c>
      <c r="K225" s="11" t="s">
        <v>110</v>
      </c>
      <c r="L225" s="11" t="s">
        <v>111</v>
      </c>
      <c r="Q225" s="11" t="s">
        <v>104</v>
      </c>
      <c r="R225" s="11" t="s">
        <v>110</v>
      </c>
      <c r="S225" s="11" t="s">
        <v>111</v>
      </c>
    </row>
    <row r="226" spans="2:19" ht="25.5">
      <c r="B226" s="29" t="s">
        <v>14</v>
      </c>
      <c r="C226" s="30"/>
      <c r="D226" s="31"/>
      <c r="E226" s="37">
        <v>6206</v>
      </c>
      <c r="F226" s="38"/>
      <c r="G226" s="39"/>
      <c r="H226" s="23">
        <v>548</v>
      </c>
      <c r="J226" s="12"/>
      <c r="K226" s="13">
        <f>E218</f>
        <v>1511</v>
      </c>
      <c r="L226" s="14">
        <f>H218</f>
        <v>291</v>
      </c>
      <c r="Q226" s="12"/>
      <c r="R226" s="13">
        <f>E233</f>
        <v>5607</v>
      </c>
      <c r="S226" s="14">
        <f>H233</f>
        <v>404</v>
      </c>
    </row>
    <row r="227" spans="2:19" ht="25.5">
      <c r="B227" s="29" t="s">
        <v>15</v>
      </c>
      <c r="C227" s="30"/>
      <c r="D227" s="31"/>
      <c r="E227" s="37">
        <v>10686</v>
      </c>
      <c r="F227" s="38"/>
      <c r="G227" s="39"/>
      <c r="H227" s="23">
        <v>568</v>
      </c>
      <c r="J227" s="11" t="s">
        <v>107</v>
      </c>
      <c r="K227" s="11" t="s">
        <v>112</v>
      </c>
      <c r="L227" s="11" t="s">
        <v>113</v>
      </c>
      <c r="Q227" s="11" t="s">
        <v>107</v>
      </c>
      <c r="R227" s="11" t="s">
        <v>112</v>
      </c>
      <c r="S227" s="11" t="s">
        <v>113</v>
      </c>
    </row>
    <row r="228" spans="2:19" ht="15.75">
      <c r="B228" s="29" t="s">
        <v>16</v>
      </c>
      <c r="C228" s="30"/>
      <c r="D228" s="31"/>
      <c r="E228" s="37">
        <v>485258</v>
      </c>
      <c r="F228" s="38"/>
      <c r="G228" s="39"/>
      <c r="H228" s="24">
        <v>3267</v>
      </c>
      <c r="J228" s="12"/>
      <c r="K228" s="13">
        <f>E219</f>
        <v>2032</v>
      </c>
      <c r="L228" s="14">
        <f>H219</f>
        <v>344</v>
      </c>
      <c r="Q228" s="12"/>
      <c r="R228" s="13">
        <f>E234</f>
        <v>10412</v>
      </c>
      <c r="S228" s="14">
        <f>H234</f>
        <v>492</v>
      </c>
    </row>
    <row r="229" spans="2:19" ht="25.5">
      <c r="B229" s="29" t="s">
        <v>8</v>
      </c>
      <c r="C229" s="30"/>
      <c r="D229" s="31"/>
      <c r="E229" s="37">
        <v>30218</v>
      </c>
      <c r="F229" s="38"/>
      <c r="G229" s="39"/>
      <c r="H229" s="23">
        <v>800</v>
      </c>
    </row>
    <row r="230" spans="2:19" ht="25.5">
      <c r="B230" s="29" t="s">
        <v>11</v>
      </c>
      <c r="C230" s="30"/>
      <c r="D230" s="31"/>
      <c r="E230" s="37">
        <v>6011</v>
      </c>
      <c r="F230" s="38"/>
      <c r="G230" s="39"/>
      <c r="H230" s="23">
        <v>679</v>
      </c>
    </row>
    <row r="231" spans="2:19" ht="25.5">
      <c r="B231" s="29" t="s">
        <v>12</v>
      </c>
      <c r="C231" s="30"/>
      <c r="D231" s="31"/>
      <c r="E231" s="37">
        <v>34955</v>
      </c>
      <c r="F231" s="38"/>
      <c r="G231" s="39"/>
      <c r="H231" s="23">
        <v>1227</v>
      </c>
    </row>
    <row r="232" spans="2:19" ht="25.5">
      <c r="B232" s="29" t="s">
        <v>13</v>
      </c>
      <c r="C232" s="30"/>
      <c r="D232" s="31"/>
      <c r="E232" s="37">
        <v>17662</v>
      </c>
      <c r="F232" s="38"/>
      <c r="G232" s="39"/>
      <c r="H232" s="23">
        <v>857</v>
      </c>
    </row>
    <row r="233" spans="2:19" ht="25.5">
      <c r="B233" s="29" t="s">
        <v>14</v>
      </c>
      <c r="C233" s="30"/>
      <c r="D233" s="31"/>
      <c r="E233" s="37">
        <v>5607</v>
      </c>
      <c r="F233" s="38"/>
      <c r="G233" s="39"/>
      <c r="H233" s="23">
        <v>404</v>
      </c>
    </row>
    <row r="234" spans="2:19" ht="25.5">
      <c r="B234" s="29" t="s">
        <v>15</v>
      </c>
      <c r="C234" s="30"/>
      <c r="D234" s="31"/>
      <c r="E234" s="37">
        <v>10412</v>
      </c>
      <c r="F234" s="38"/>
      <c r="G234" s="39"/>
      <c r="H234" s="23">
        <v>492</v>
      </c>
    </row>
  </sheetData>
  <mergeCells count="256">
    <mergeCell ref="B31:D31"/>
    <mergeCell ref="E31:G31"/>
    <mergeCell ref="B32:D32"/>
    <mergeCell ref="E32:G32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2:D2"/>
    <mergeCell ref="E2:G2"/>
    <mergeCell ref="J2:O2"/>
    <mergeCell ref="Q2:V2"/>
    <mergeCell ref="B3:D3"/>
    <mergeCell ref="E3:G3"/>
    <mergeCell ref="B4:D4"/>
    <mergeCell ref="E4:G4"/>
    <mergeCell ref="B5:D5"/>
    <mergeCell ref="E5:G5"/>
    <mergeCell ref="B135:D135"/>
    <mergeCell ref="E135:G135"/>
    <mergeCell ref="B132:D132"/>
    <mergeCell ref="E132:G132"/>
    <mergeCell ref="B133:D133"/>
    <mergeCell ref="E133:G133"/>
    <mergeCell ref="B134:D134"/>
    <mergeCell ref="E134:G134"/>
    <mergeCell ref="B129:D129"/>
    <mergeCell ref="E129:G129"/>
    <mergeCell ref="B130:D130"/>
    <mergeCell ref="E130:G130"/>
    <mergeCell ref="B131:D131"/>
    <mergeCell ref="E131:G131"/>
    <mergeCell ref="B126:D126"/>
    <mergeCell ref="E126:G126"/>
    <mergeCell ref="B127:D127"/>
    <mergeCell ref="E127:G127"/>
    <mergeCell ref="B128:D128"/>
    <mergeCell ref="E128:G128"/>
    <mergeCell ref="B123:D123"/>
    <mergeCell ref="E123:G123"/>
    <mergeCell ref="B124:D124"/>
    <mergeCell ref="E124:G124"/>
    <mergeCell ref="B125:D125"/>
    <mergeCell ref="E125:G125"/>
    <mergeCell ref="B120:D120"/>
    <mergeCell ref="E120:G120"/>
    <mergeCell ref="B121:D121"/>
    <mergeCell ref="E121:G121"/>
    <mergeCell ref="B122:D122"/>
    <mergeCell ref="E122:G122"/>
    <mergeCell ref="B117:D117"/>
    <mergeCell ref="E117:G117"/>
    <mergeCell ref="B118:D118"/>
    <mergeCell ref="E118:G118"/>
    <mergeCell ref="B119:D119"/>
    <mergeCell ref="E119:G119"/>
    <mergeCell ref="B114:D114"/>
    <mergeCell ref="E114:G114"/>
    <mergeCell ref="B115:D115"/>
    <mergeCell ref="E115:G115"/>
    <mergeCell ref="B116:D116"/>
    <mergeCell ref="E116:G116"/>
    <mergeCell ref="B111:D111"/>
    <mergeCell ref="E111:G111"/>
    <mergeCell ref="B112:D112"/>
    <mergeCell ref="E112:G112"/>
    <mergeCell ref="B113:D113"/>
    <mergeCell ref="E113:G113"/>
    <mergeCell ref="B108:D108"/>
    <mergeCell ref="E108:G108"/>
    <mergeCell ref="B109:D109"/>
    <mergeCell ref="E109:G109"/>
    <mergeCell ref="B110:D110"/>
    <mergeCell ref="E110:G110"/>
    <mergeCell ref="B105:D105"/>
    <mergeCell ref="E105:G105"/>
    <mergeCell ref="B106:D106"/>
    <mergeCell ref="E106:G106"/>
    <mergeCell ref="B107:D107"/>
    <mergeCell ref="E107:G107"/>
    <mergeCell ref="B101:D101"/>
    <mergeCell ref="E101:G101"/>
    <mergeCell ref="B102:D102"/>
    <mergeCell ref="E102:G102"/>
    <mergeCell ref="J105:O105"/>
    <mergeCell ref="Q105:V105"/>
    <mergeCell ref="B98:D98"/>
    <mergeCell ref="E98:G98"/>
    <mergeCell ref="B99:D99"/>
    <mergeCell ref="E99:G99"/>
    <mergeCell ref="B100:D100"/>
    <mergeCell ref="E100:G100"/>
    <mergeCell ref="B95:D95"/>
    <mergeCell ref="E95:G95"/>
    <mergeCell ref="B96:D96"/>
    <mergeCell ref="E96:G96"/>
    <mergeCell ref="B97:D97"/>
    <mergeCell ref="E97:G97"/>
    <mergeCell ref="B92:D92"/>
    <mergeCell ref="E92:G92"/>
    <mergeCell ref="B93:D93"/>
    <mergeCell ref="E93:G93"/>
    <mergeCell ref="B94:D94"/>
    <mergeCell ref="E94:G94"/>
    <mergeCell ref="B89:D89"/>
    <mergeCell ref="E89:G89"/>
    <mergeCell ref="B90:D90"/>
    <mergeCell ref="E90:G90"/>
    <mergeCell ref="B91:D91"/>
    <mergeCell ref="E91:G91"/>
    <mergeCell ref="B86:D86"/>
    <mergeCell ref="E86:G86"/>
    <mergeCell ref="B87:D87"/>
    <mergeCell ref="E87:G87"/>
    <mergeCell ref="B88:D88"/>
    <mergeCell ref="E88:G88"/>
    <mergeCell ref="B84:D84"/>
    <mergeCell ref="E84:G84"/>
    <mergeCell ref="B85:D85"/>
    <mergeCell ref="E85:G85"/>
    <mergeCell ref="B80:D80"/>
    <mergeCell ref="E80:G80"/>
    <mergeCell ref="B81:D81"/>
    <mergeCell ref="E81:G81"/>
    <mergeCell ref="B82:D82"/>
    <mergeCell ref="E82:G82"/>
    <mergeCell ref="B79:D79"/>
    <mergeCell ref="E79:G79"/>
    <mergeCell ref="B74:D74"/>
    <mergeCell ref="E74:G74"/>
    <mergeCell ref="B75:D75"/>
    <mergeCell ref="E75:G75"/>
    <mergeCell ref="B76:D76"/>
    <mergeCell ref="E76:G76"/>
    <mergeCell ref="B83:D83"/>
    <mergeCell ref="E83:G83"/>
    <mergeCell ref="J72:O72"/>
    <mergeCell ref="Q72:V72"/>
    <mergeCell ref="B72:D72"/>
    <mergeCell ref="E72:G72"/>
    <mergeCell ref="B73:D73"/>
    <mergeCell ref="E73:G73"/>
    <mergeCell ref="B77:D77"/>
    <mergeCell ref="E77:G77"/>
    <mergeCell ref="B78:D78"/>
    <mergeCell ref="E78:G78"/>
    <mergeCell ref="B37:D37"/>
    <mergeCell ref="E37:G37"/>
    <mergeCell ref="J37:O37"/>
    <mergeCell ref="Q37:V37"/>
    <mergeCell ref="B38:D38"/>
    <mergeCell ref="E38:G38"/>
    <mergeCell ref="B39:D39"/>
    <mergeCell ref="E39:G39"/>
    <mergeCell ref="B40:D40"/>
    <mergeCell ref="E40:G40"/>
    <mergeCell ref="B41:D41"/>
    <mergeCell ref="E41:G41"/>
    <mergeCell ref="B42:D42"/>
    <mergeCell ref="E42:G42"/>
    <mergeCell ref="B43:D43"/>
    <mergeCell ref="E43:G43"/>
    <mergeCell ref="B44:D44"/>
    <mergeCell ref="E44:G44"/>
    <mergeCell ref="B45:D45"/>
    <mergeCell ref="E45:G45"/>
    <mergeCell ref="B46:D46"/>
    <mergeCell ref="E46:G46"/>
    <mergeCell ref="B47:D47"/>
    <mergeCell ref="E47:G47"/>
    <mergeCell ref="B48:D48"/>
    <mergeCell ref="E48:G48"/>
    <mergeCell ref="B49:D49"/>
    <mergeCell ref="E49:G49"/>
    <mergeCell ref="B50:D50"/>
    <mergeCell ref="E50:G50"/>
    <mergeCell ref="B51:D51"/>
    <mergeCell ref="E51:G51"/>
    <mergeCell ref="B52:D52"/>
    <mergeCell ref="E52:G52"/>
    <mergeCell ref="B53:D53"/>
    <mergeCell ref="E53:G53"/>
    <mergeCell ref="B54:D54"/>
    <mergeCell ref="E54:G54"/>
    <mergeCell ref="B55:D55"/>
    <mergeCell ref="E55:G55"/>
    <mergeCell ref="B56:D56"/>
    <mergeCell ref="E56:G56"/>
    <mergeCell ref="B57:D57"/>
    <mergeCell ref="E57:G57"/>
    <mergeCell ref="B58:D58"/>
    <mergeCell ref="E58:G58"/>
    <mergeCell ref="B59:D59"/>
    <mergeCell ref="E59:G59"/>
    <mergeCell ref="B60:D60"/>
    <mergeCell ref="E60:G60"/>
    <mergeCell ref="B66:D66"/>
    <mergeCell ref="E66:G66"/>
    <mergeCell ref="B67:D67"/>
    <mergeCell ref="E67:G67"/>
    <mergeCell ref="B61:D61"/>
    <mergeCell ref="E61:G61"/>
    <mergeCell ref="B62:D62"/>
    <mergeCell ref="E62:G62"/>
    <mergeCell ref="B63:D63"/>
    <mergeCell ref="E63:G63"/>
    <mergeCell ref="B64:D64"/>
    <mergeCell ref="E64:G64"/>
    <mergeCell ref="B65:D65"/>
    <mergeCell ref="E65:G6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44F7-3263-4C0D-99C8-C787B66BB2A8}">
  <dimension ref="A1:V131"/>
  <sheetViews>
    <sheetView zoomScale="70" zoomScaleNormal="70" workbookViewId="0">
      <selection activeCell="Q149" sqref="Q149"/>
    </sheetView>
  </sheetViews>
  <sheetFormatPr defaultRowHeight="14.25"/>
  <cols>
    <col min="10" max="10" width="16.5" customWidth="1"/>
    <col min="11" max="11" width="11.25" customWidth="1"/>
    <col min="12" max="12" width="11" customWidth="1"/>
    <col min="13" max="16" width="9" customWidth="1"/>
    <col min="17" max="17" width="19.875" customWidth="1"/>
    <col min="18" max="18" width="12.375" customWidth="1"/>
    <col min="21" max="21" width="9.5" customWidth="1"/>
  </cols>
  <sheetData>
    <row r="1" spans="1:22">
      <c r="A1" s="2">
        <v>2020</v>
      </c>
      <c r="B1" s="74" t="s">
        <v>7</v>
      </c>
      <c r="C1" s="74"/>
      <c r="D1" s="74"/>
      <c r="E1" s="75"/>
      <c r="F1" s="76"/>
      <c r="G1" s="76"/>
      <c r="H1" s="23"/>
      <c r="J1" s="77" t="s">
        <v>54</v>
      </c>
      <c r="K1" s="78"/>
      <c r="L1" s="78"/>
      <c r="M1" s="78"/>
      <c r="N1" s="78"/>
      <c r="O1" s="78"/>
      <c r="P1" s="25"/>
      <c r="Q1" s="77" t="s">
        <v>55</v>
      </c>
      <c r="R1" s="77"/>
      <c r="S1" s="77"/>
      <c r="T1" s="77"/>
      <c r="U1" s="77"/>
      <c r="V1" s="77"/>
    </row>
    <row r="2" spans="1:22" ht="15.75">
      <c r="B2" s="74" t="s">
        <v>9</v>
      </c>
      <c r="C2" s="74"/>
      <c r="D2" s="74"/>
      <c r="E2" s="75"/>
      <c r="F2" s="76"/>
      <c r="G2" s="76"/>
      <c r="H2" s="24"/>
      <c r="J2" s="11" t="s">
        <v>78</v>
      </c>
      <c r="K2" s="11" t="s">
        <v>79</v>
      </c>
      <c r="L2" s="11" t="s">
        <v>80</v>
      </c>
      <c r="M2" s="10"/>
      <c r="N2" s="10" t="s">
        <v>81</v>
      </c>
      <c r="O2" s="11" t="s">
        <v>82</v>
      </c>
      <c r="P2" s="16"/>
      <c r="Q2" s="11" t="s">
        <v>78</v>
      </c>
      <c r="R2" s="11" t="s">
        <v>79</v>
      </c>
      <c r="S2" s="11" t="s">
        <v>80</v>
      </c>
      <c r="T2" s="10"/>
      <c r="U2" s="10" t="s">
        <v>81</v>
      </c>
      <c r="V2" s="11" t="s">
        <v>82</v>
      </c>
    </row>
    <row r="3" spans="1:22" ht="15.75">
      <c r="B3" s="74" t="s">
        <v>10</v>
      </c>
      <c r="C3" s="74"/>
      <c r="D3" s="74"/>
      <c r="E3" s="75"/>
      <c r="F3" s="76"/>
      <c r="G3" s="76"/>
      <c r="H3" s="24"/>
      <c r="J3" s="12"/>
      <c r="K3" s="13">
        <f>E4</f>
        <v>0</v>
      </c>
      <c r="L3" s="14">
        <f>H4</f>
        <v>0</v>
      </c>
      <c r="M3" s="15"/>
      <c r="N3" s="16">
        <f>K3+K5+K7+K9+K11+K13+K15+K17+K19+K21+K23+K25</f>
        <v>0</v>
      </c>
      <c r="O3" s="16">
        <f>SQRT(((L3)^2)+((L5)^2)+((L7)^2)+((L9)^2)+((L11)^2)+((L13)^2)+((L15)^2)+((L17)^2)+((L19)^2)+((L21)^2)+((L23)^2)+((L25)^2))</f>
        <v>0</v>
      </c>
      <c r="P3" s="10"/>
      <c r="Q3" s="12"/>
      <c r="R3" s="13">
        <f>E19</f>
        <v>0</v>
      </c>
      <c r="S3" s="14">
        <f>H19</f>
        <v>0</v>
      </c>
      <c r="T3" s="15"/>
      <c r="U3" s="16">
        <f>R3+R5+R7+R9+R11+R13+R15+R17+R19+R21+R23+R25</f>
        <v>0</v>
      </c>
      <c r="V3" s="16">
        <f>SQRT(((S3)^2)+((S5)^2)+((S7)^2)+((S9)^2)+((S11)^2)+((S13)^2)+((S15)^2)+((S17)^2)+((S19)^2)+((S21)^2)+((S23)^2)+((S25)^2))</f>
        <v>0</v>
      </c>
    </row>
    <row r="4" spans="1:22" ht="15.75">
      <c r="B4" s="74" t="s">
        <v>8</v>
      </c>
      <c r="C4" s="74"/>
      <c r="D4" s="74"/>
      <c r="E4" s="75"/>
      <c r="F4" s="76"/>
      <c r="G4" s="76"/>
      <c r="H4" s="23"/>
      <c r="J4" s="11" t="s">
        <v>83</v>
      </c>
      <c r="K4" s="11" t="s">
        <v>84</v>
      </c>
      <c r="L4" s="11" t="s">
        <v>85</v>
      </c>
      <c r="M4" s="10"/>
      <c r="N4" s="10"/>
      <c r="O4" s="10"/>
      <c r="P4" s="10"/>
      <c r="Q4" s="11" t="s">
        <v>83</v>
      </c>
      <c r="R4" s="11" t="s">
        <v>84</v>
      </c>
      <c r="S4" s="11" t="s">
        <v>85</v>
      </c>
      <c r="T4" s="10"/>
      <c r="U4" s="10"/>
      <c r="V4" s="10"/>
    </row>
    <row r="5" spans="1:22" ht="15.75">
      <c r="B5" s="74" t="s">
        <v>11</v>
      </c>
      <c r="C5" s="74"/>
      <c r="D5" s="74"/>
      <c r="E5" s="75"/>
      <c r="F5" s="76"/>
      <c r="G5" s="76"/>
      <c r="H5" s="23"/>
      <c r="J5" s="12"/>
      <c r="K5" s="13">
        <f>E5</f>
        <v>0</v>
      </c>
      <c r="L5" s="14">
        <f>H5</f>
        <v>0</v>
      </c>
      <c r="M5" s="10"/>
      <c r="N5" s="10"/>
      <c r="O5" s="10"/>
      <c r="P5" s="10"/>
      <c r="Q5" s="12"/>
      <c r="R5" s="13">
        <f>E20</f>
        <v>0</v>
      </c>
      <c r="S5" s="14">
        <f>H20</f>
        <v>0</v>
      </c>
      <c r="T5" s="10"/>
      <c r="U5" s="10"/>
      <c r="V5" s="10"/>
    </row>
    <row r="6" spans="1:22" ht="15.75">
      <c r="B6" s="74" t="s">
        <v>12</v>
      </c>
      <c r="C6" s="74"/>
      <c r="D6" s="74"/>
      <c r="E6" s="75"/>
      <c r="F6" s="76"/>
      <c r="G6" s="76"/>
      <c r="H6" s="23"/>
      <c r="J6" s="11" t="s">
        <v>86</v>
      </c>
      <c r="K6" s="11" t="s">
        <v>87</v>
      </c>
      <c r="L6" s="11" t="s">
        <v>88</v>
      </c>
      <c r="M6" s="10"/>
      <c r="N6" s="10"/>
      <c r="O6" s="10"/>
      <c r="P6" s="10"/>
      <c r="Q6" s="11" t="s">
        <v>86</v>
      </c>
      <c r="R6" s="11" t="s">
        <v>87</v>
      </c>
      <c r="S6" s="11" t="s">
        <v>88</v>
      </c>
      <c r="T6" s="10"/>
      <c r="U6" s="10"/>
      <c r="V6" s="10"/>
    </row>
    <row r="7" spans="1:22" ht="15.75">
      <c r="B7" s="74" t="s">
        <v>13</v>
      </c>
      <c r="C7" s="74"/>
      <c r="D7" s="74"/>
      <c r="E7" s="75"/>
      <c r="F7" s="76"/>
      <c r="G7" s="76"/>
      <c r="H7" s="23"/>
      <c r="J7" s="12"/>
      <c r="K7" s="13">
        <f>E6</f>
        <v>0</v>
      </c>
      <c r="L7" s="14">
        <f>H6</f>
        <v>0</v>
      </c>
      <c r="M7" s="10"/>
      <c r="N7" s="10"/>
      <c r="O7" s="10"/>
      <c r="P7" s="10"/>
      <c r="Q7" s="12"/>
      <c r="R7" s="13">
        <f>E21</f>
        <v>0</v>
      </c>
      <c r="S7" s="14">
        <f>H21</f>
        <v>0</v>
      </c>
      <c r="T7" s="10"/>
      <c r="U7" s="10"/>
      <c r="V7" s="10"/>
    </row>
    <row r="8" spans="1:22" ht="15.75">
      <c r="B8" s="74" t="s">
        <v>14</v>
      </c>
      <c r="C8" s="74"/>
      <c r="D8" s="74"/>
      <c r="E8" s="76"/>
      <c r="F8" s="76"/>
      <c r="G8" s="76"/>
      <c r="H8" s="23"/>
      <c r="J8" s="11" t="s">
        <v>89</v>
      </c>
      <c r="K8" s="11" t="s">
        <v>90</v>
      </c>
      <c r="L8" s="11" t="s">
        <v>91</v>
      </c>
      <c r="M8" s="10"/>
      <c r="N8" s="10"/>
      <c r="O8" s="10"/>
      <c r="P8" s="10"/>
      <c r="Q8" s="11" t="s">
        <v>89</v>
      </c>
      <c r="R8" s="11" t="s">
        <v>90</v>
      </c>
      <c r="S8" s="11" t="s">
        <v>91</v>
      </c>
      <c r="T8" s="10"/>
      <c r="U8" s="10"/>
      <c r="V8" s="10"/>
    </row>
    <row r="9" spans="1:22" ht="15.75">
      <c r="B9" s="74" t="s">
        <v>15</v>
      </c>
      <c r="C9" s="74"/>
      <c r="D9" s="74"/>
      <c r="E9" s="75"/>
      <c r="F9" s="76"/>
      <c r="G9" s="76"/>
      <c r="H9" s="23"/>
      <c r="J9" s="12"/>
      <c r="K9" s="13">
        <f>E7</f>
        <v>0</v>
      </c>
      <c r="L9" s="14">
        <f>H7</f>
        <v>0</v>
      </c>
      <c r="M9" s="10"/>
      <c r="N9" s="10"/>
      <c r="O9" s="10"/>
      <c r="P9" s="10"/>
      <c r="Q9" s="12"/>
      <c r="R9" s="13">
        <f>E22</f>
        <v>0</v>
      </c>
      <c r="S9" s="14">
        <f>H22</f>
        <v>0</v>
      </c>
      <c r="T9" s="10"/>
      <c r="U9" s="10"/>
      <c r="V9" s="10"/>
    </row>
    <row r="10" spans="1:22" ht="15.75">
      <c r="B10" s="74" t="s">
        <v>16</v>
      </c>
      <c r="C10" s="74"/>
      <c r="D10" s="74"/>
      <c r="E10" s="75"/>
      <c r="F10" s="76"/>
      <c r="G10" s="76"/>
      <c r="H10" s="24"/>
      <c r="J10" s="11" t="s">
        <v>92</v>
      </c>
      <c r="K10" s="11" t="s">
        <v>93</v>
      </c>
      <c r="L10" s="11" t="s">
        <v>94</v>
      </c>
      <c r="M10" s="10"/>
      <c r="N10" s="10"/>
      <c r="O10" s="10"/>
      <c r="P10" s="10"/>
      <c r="Q10" s="11" t="s">
        <v>92</v>
      </c>
      <c r="R10" s="11" t="s">
        <v>93</v>
      </c>
      <c r="S10" s="11" t="s">
        <v>94</v>
      </c>
      <c r="T10" s="10"/>
      <c r="U10" s="10"/>
      <c r="V10" s="10"/>
    </row>
    <row r="11" spans="1:22" ht="15.75">
      <c r="B11" s="74" t="s">
        <v>8</v>
      </c>
      <c r="C11" s="74"/>
      <c r="D11" s="74"/>
      <c r="E11" s="75"/>
      <c r="F11" s="76"/>
      <c r="G11" s="76"/>
      <c r="H11" s="23"/>
      <c r="J11" s="12"/>
      <c r="K11" s="13">
        <f>E8</f>
        <v>0</v>
      </c>
      <c r="L11" s="14">
        <f>H8</f>
        <v>0</v>
      </c>
      <c r="M11" s="10"/>
      <c r="N11" s="10"/>
      <c r="O11" s="10"/>
      <c r="P11" s="10"/>
      <c r="Q11" s="12"/>
      <c r="R11" s="13">
        <f>E23</f>
        <v>0</v>
      </c>
      <c r="S11" s="14">
        <f>H23</f>
        <v>0</v>
      </c>
      <c r="T11" s="10"/>
      <c r="U11" s="10"/>
      <c r="V11" s="10"/>
    </row>
    <row r="12" spans="1:22" ht="15.75">
      <c r="B12" s="74" t="s">
        <v>11</v>
      </c>
      <c r="C12" s="74"/>
      <c r="D12" s="74"/>
      <c r="E12" s="75"/>
      <c r="F12" s="76"/>
      <c r="G12" s="76"/>
      <c r="H12" s="23"/>
      <c r="J12" s="11" t="s">
        <v>95</v>
      </c>
      <c r="K12" s="11" t="s">
        <v>96</v>
      </c>
      <c r="L12" s="11" t="s">
        <v>97</v>
      </c>
      <c r="M12" s="10"/>
      <c r="N12" s="10"/>
      <c r="O12" s="10"/>
      <c r="P12" s="10"/>
      <c r="Q12" s="11" t="s">
        <v>95</v>
      </c>
      <c r="R12" s="11" t="s">
        <v>96</v>
      </c>
      <c r="S12" s="11" t="s">
        <v>97</v>
      </c>
      <c r="T12" s="10"/>
      <c r="U12" s="10"/>
      <c r="V12" s="10"/>
    </row>
    <row r="13" spans="1:22" ht="15.75">
      <c r="B13" s="74" t="s">
        <v>12</v>
      </c>
      <c r="C13" s="74"/>
      <c r="D13" s="74"/>
      <c r="E13" s="75"/>
      <c r="F13" s="76"/>
      <c r="G13" s="76"/>
      <c r="H13" s="23"/>
      <c r="J13" s="12"/>
      <c r="K13" s="13">
        <f>E9</f>
        <v>0</v>
      </c>
      <c r="L13" s="14">
        <f>H9</f>
        <v>0</v>
      </c>
      <c r="M13" s="10"/>
      <c r="N13" s="10"/>
      <c r="O13" s="10"/>
      <c r="P13" s="10"/>
      <c r="Q13" s="12"/>
      <c r="R13" s="13">
        <f>E24</f>
        <v>0</v>
      </c>
      <c r="S13" s="14">
        <f>H24</f>
        <v>0</v>
      </c>
      <c r="T13" s="10"/>
      <c r="U13" s="10"/>
      <c r="V13" s="10"/>
    </row>
    <row r="14" spans="1:22" ht="15.75">
      <c r="B14" s="74" t="s">
        <v>13</v>
      </c>
      <c r="C14" s="74"/>
      <c r="D14" s="74"/>
      <c r="E14" s="75"/>
      <c r="F14" s="76"/>
      <c r="G14" s="76"/>
      <c r="H14" s="23"/>
      <c r="J14" s="11" t="s">
        <v>98</v>
      </c>
      <c r="K14" s="11" t="s">
        <v>99</v>
      </c>
      <c r="L14" s="11" t="s">
        <v>100</v>
      </c>
      <c r="M14" s="10"/>
      <c r="N14" s="10"/>
      <c r="O14" s="10"/>
      <c r="P14" s="10"/>
      <c r="Q14" s="11" t="s">
        <v>98</v>
      </c>
      <c r="R14" s="11" t="s">
        <v>99</v>
      </c>
      <c r="S14" s="11" t="s">
        <v>100</v>
      </c>
      <c r="T14" s="10"/>
      <c r="U14" s="10"/>
      <c r="V14" s="10"/>
    </row>
    <row r="15" spans="1:22" ht="15.75">
      <c r="B15" s="74" t="s">
        <v>14</v>
      </c>
      <c r="C15" s="74"/>
      <c r="D15" s="74"/>
      <c r="E15" s="76"/>
      <c r="F15" s="76"/>
      <c r="G15" s="76"/>
      <c r="H15" s="23"/>
      <c r="J15" s="12"/>
      <c r="K15" s="13">
        <f>E11</f>
        <v>0</v>
      </c>
      <c r="L15" s="14">
        <f>H11</f>
        <v>0</v>
      </c>
      <c r="M15" s="10"/>
      <c r="N15" s="10"/>
      <c r="O15" s="10"/>
      <c r="P15" s="10"/>
      <c r="Q15" s="12"/>
      <c r="R15" s="13">
        <f>E26</f>
        <v>0</v>
      </c>
      <c r="S15" s="14">
        <f>H26</f>
        <v>0</v>
      </c>
      <c r="T15" s="10"/>
      <c r="U15" s="10"/>
      <c r="V15" s="10"/>
    </row>
    <row r="16" spans="1:22" ht="15.75">
      <c r="B16" s="74" t="s">
        <v>15</v>
      </c>
      <c r="C16" s="74"/>
      <c r="D16" s="74"/>
      <c r="E16" s="75"/>
      <c r="F16" s="76"/>
      <c r="G16" s="76"/>
      <c r="H16" s="23"/>
      <c r="J16" s="11" t="s">
        <v>101</v>
      </c>
      <c r="K16" s="11" t="s">
        <v>102</v>
      </c>
      <c r="L16" s="11" t="s">
        <v>103</v>
      </c>
      <c r="M16" s="10"/>
      <c r="N16" s="10"/>
      <c r="O16" s="10"/>
      <c r="P16" s="10"/>
      <c r="Q16" s="11" t="s">
        <v>101</v>
      </c>
      <c r="R16" s="11" t="s">
        <v>102</v>
      </c>
      <c r="S16" s="11" t="s">
        <v>103</v>
      </c>
      <c r="T16" s="10"/>
      <c r="U16" s="10"/>
      <c r="V16" s="10"/>
    </row>
    <row r="17" spans="2:22" ht="15.75">
      <c r="B17" s="74" t="s">
        <v>53</v>
      </c>
      <c r="C17" s="74"/>
      <c r="D17" s="74"/>
      <c r="E17" s="75"/>
      <c r="F17" s="76"/>
      <c r="G17" s="76"/>
      <c r="H17" s="24"/>
      <c r="J17" s="12"/>
      <c r="K17" s="13">
        <f>E12</f>
        <v>0</v>
      </c>
      <c r="L17" s="14">
        <f>H12</f>
        <v>0</v>
      </c>
      <c r="M17" s="10"/>
      <c r="N17" s="10"/>
      <c r="O17" s="10"/>
      <c r="P17" s="10"/>
      <c r="Q17" s="12"/>
      <c r="R17" s="13">
        <f>E27</f>
        <v>0</v>
      </c>
      <c r="S17" s="14">
        <f>H27</f>
        <v>0</v>
      </c>
      <c r="T17" s="10"/>
      <c r="U17" s="10"/>
      <c r="V17" s="10"/>
    </row>
    <row r="18" spans="2:22" ht="15.75">
      <c r="B18" s="74" t="s">
        <v>10</v>
      </c>
      <c r="C18" s="74"/>
      <c r="D18" s="74"/>
      <c r="E18" s="75"/>
      <c r="F18" s="76"/>
      <c r="G18" s="76"/>
      <c r="H18" s="24"/>
      <c r="J18" s="11" t="s">
        <v>104</v>
      </c>
      <c r="K18" s="11" t="s">
        <v>105</v>
      </c>
      <c r="L18" s="11" t="s">
        <v>106</v>
      </c>
      <c r="M18" s="10"/>
      <c r="N18" s="10"/>
      <c r="O18" s="10"/>
      <c r="P18" s="10"/>
      <c r="Q18" s="11" t="s">
        <v>104</v>
      </c>
      <c r="R18" s="11" t="s">
        <v>105</v>
      </c>
      <c r="S18" s="11" t="s">
        <v>106</v>
      </c>
      <c r="T18" s="10"/>
      <c r="U18" s="10"/>
      <c r="V18" s="10"/>
    </row>
    <row r="19" spans="2:22" ht="15.75">
      <c r="B19" s="74" t="s">
        <v>8</v>
      </c>
      <c r="C19" s="74"/>
      <c r="D19" s="74"/>
      <c r="E19" s="75"/>
      <c r="F19" s="76"/>
      <c r="G19" s="76"/>
      <c r="H19" s="23"/>
      <c r="J19" s="12"/>
      <c r="K19" s="13">
        <f>E13</f>
        <v>0</v>
      </c>
      <c r="L19" s="14">
        <f>H13</f>
        <v>0</v>
      </c>
      <c r="M19" s="10"/>
      <c r="N19" s="10"/>
      <c r="O19" s="10"/>
      <c r="P19" s="10"/>
      <c r="Q19" s="12"/>
      <c r="R19" s="13">
        <f>E28</f>
        <v>0</v>
      </c>
      <c r="S19" s="14">
        <f>H28</f>
        <v>0</v>
      </c>
      <c r="T19" s="10"/>
      <c r="U19" s="10"/>
      <c r="V19" s="10"/>
    </row>
    <row r="20" spans="2:22" ht="15.75">
      <c r="B20" s="74" t="s">
        <v>11</v>
      </c>
      <c r="C20" s="74"/>
      <c r="D20" s="74"/>
      <c r="E20" s="75"/>
      <c r="F20" s="76"/>
      <c r="G20" s="76"/>
      <c r="H20" s="23"/>
      <c r="J20" s="11" t="s">
        <v>107</v>
      </c>
      <c r="K20" s="11" t="s">
        <v>108</v>
      </c>
      <c r="L20" s="11" t="s">
        <v>109</v>
      </c>
      <c r="M20" s="10"/>
      <c r="N20" s="10"/>
      <c r="O20" s="10"/>
      <c r="P20" s="10"/>
      <c r="Q20" s="11" t="s">
        <v>107</v>
      </c>
      <c r="R20" s="11" t="s">
        <v>108</v>
      </c>
      <c r="S20" s="11" t="s">
        <v>109</v>
      </c>
      <c r="T20" s="10"/>
      <c r="U20" s="10"/>
      <c r="V20" s="10"/>
    </row>
    <row r="21" spans="2:22" ht="15.75">
      <c r="B21" s="74" t="s">
        <v>12</v>
      </c>
      <c r="C21" s="74"/>
      <c r="D21" s="74"/>
      <c r="E21" s="75"/>
      <c r="F21" s="76"/>
      <c r="G21" s="76"/>
      <c r="H21" s="23"/>
      <c r="J21" s="12"/>
      <c r="K21" s="13">
        <f>E14</f>
        <v>0</v>
      </c>
      <c r="L21" s="14">
        <f>H14</f>
        <v>0</v>
      </c>
      <c r="M21" s="10"/>
      <c r="N21" s="10"/>
      <c r="O21" s="10"/>
      <c r="Q21" s="12"/>
      <c r="R21" s="13">
        <f>E29</f>
        <v>0</v>
      </c>
      <c r="S21" s="14">
        <f>H29</f>
        <v>0</v>
      </c>
      <c r="T21" s="10"/>
      <c r="U21" s="10"/>
      <c r="V21" s="10"/>
    </row>
    <row r="22" spans="2:22" ht="15.75">
      <c r="B22" s="74" t="s">
        <v>13</v>
      </c>
      <c r="C22" s="74"/>
      <c r="D22" s="74"/>
      <c r="E22" s="75"/>
      <c r="F22" s="76"/>
      <c r="G22" s="76"/>
      <c r="H22" s="23"/>
      <c r="J22" s="11" t="s">
        <v>104</v>
      </c>
      <c r="K22" s="11" t="s">
        <v>110</v>
      </c>
      <c r="L22" s="11" t="s">
        <v>111</v>
      </c>
      <c r="Q22" s="11" t="s">
        <v>104</v>
      </c>
      <c r="R22" s="11" t="s">
        <v>110</v>
      </c>
      <c r="S22" s="11" t="s">
        <v>111</v>
      </c>
    </row>
    <row r="23" spans="2:22" ht="15.75">
      <c r="B23" s="74" t="s">
        <v>14</v>
      </c>
      <c r="C23" s="74"/>
      <c r="D23" s="74"/>
      <c r="E23" s="75"/>
      <c r="F23" s="76"/>
      <c r="G23" s="76"/>
      <c r="H23" s="23"/>
      <c r="J23" s="12"/>
      <c r="K23" s="13">
        <f>E15</f>
        <v>0</v>
      </c>
      <c r="L23" s="14">
        <f>H15</f>
        <v>0</v>
      </c>
      <c r="Q23" s="12"/>
      <c r="R23" s="13">
        <f>E30</f>
        <v>0</v>
      </c>
      <c r="S23" s="14">
        <f>H30</f>
        <v>0</v>
      </c>
    </row>
    <row r="24" spans="2:22" ht="15.75">
      <c r="B24" s="74" t="s">
        <v>15</v>
      </c>
      <c r="C24" s="74"/>
      <c r="D24" s="74"/>
      <c r="E24" s="75"/>
      <c r="F24" s="76"/>
      <c r="G24" s="76"/>
      <c r="H24" s="23"/>
      <c r="J24" s="11" t="s">
        <v>107</v>
      </c>
      <c r="K24" s="11" t="s">
        <v>112</v>
      </c>
      <c r="L24" s="11" t="s">
        <v>113</v>
      </c>
      <c r="Q24" s="11" t="s">
        <v>107</v>
      </c>
      <c r="R24" s="11" t="s">
        <v>112</v>
      </c>
      <c r="S24" s="11" t="s">
        <v>113</v>
      </c>
    </row>
    <row r="25" spans="2:22" ht="15.75">
      <c r="B25" s="74" t="s">
        <v>16</v>
      </c>
      <c r="C25" s="74"/>
      <c r="D25" s="74"/>
      <c r="E25" s="75"/>
      <c r="F25" s="76"/>
      <c r="G25" s="76"/>
      <c r="H25" s="24"/>
      <c r="J25" s="12"/>
      <c r="K25" s="13">
        <f>E16</f>
        <v>0</v>
      </c>
      <c r="L25" s="14">
        <f>H16</f>
        <v>0</v>
      </c>
      <c r="Q25" s="12"/>
      <c r="R25" s="13">
        <f>E31</f>
        <v>0</v>
      </c>
      <c r="S25" s="14">
        <f>H31</f>
        <v>0</v>
      </c>
    </row>
    <row r="26" spans="2:22">
      <c r="B26" s="74" t="s">
        <v>8</v>
      </c>
      <c r="C26" s="74"/>
      <c r="D26" s="74"/>
      <c r="E26" s="75"/>
      <c r="F26" s="76"/>
      <c r="G26" s="76"/>
      <c r="H26" s="23"/>
    </row>
    <row r="27" spans="2:22">
      <c r="B27" s="74" t="s">
        <v>11</v>
      </c>
      <c r="C27" s="74"/>
      <c r="D27" s="74"/>
      <c r="E27" s="75"/>
      <c r="F27" s="76"/>
      <c r="G27" s="76"/>
      <c r="H27" s="23"/>
      <c r="M27" t="s">
        <v>117</v>
      </c>
      <c r="N27" t="s">
        <v>6</v>
      </c>
      <c r="O27" t="s">
        <v>118</v>
      </c>
      <c r="P27" t="s">
        <v>6</v>
      </c>
    </row>
    <row r="28" spans="2:22">
      <c r="B28" s="74" t="s">
        <v>12</v>
      </c>
      <c r="C28" s="74"/>
      <c r="D28" s="74"/>
      <c r="E28" s="75"/>
      <c r="F28" s="76"/>
      <c r="G28" s="76"/>
      <c r="H28" s="23"/>
      <c r="M28">
        <f>U3</f>
        <v>0</v>
      </c>
      <c r="N28">
        <f>V3</f>
        <v>0</v>
      </c>
      <c r="O28">
        <f>N3</f>
        <v>0</v>
      </c>
      <c r="P28">
        <f>O3</f>
        <v>0</v>
      </c>
    </row>
    <row r="29" spans="2:22">
      <c r="B29" s="74" t="s">
        <v>13</v>
      </c>
      <c r="C29" s="74"/>
      <c r="D29" s="74"/>
      <c r="E29" s="75"/>
      <c r="F29" s="76"/>
      <c r="G29" s="76"/>
      <c r="H29" s="23"/>
    </row>
    <row r="30" spans="2:22">
      <c r="B30" s="74" t="s">
        <v>14</v>
      </c>
      <c r="C30" s="74"/>
      <c r="D30" s="74"/>
      <c r="E30" s="75"/>
      <c r="F30" s="76"/>
      <c r="G30" s="76"/>
      <c r="H30" s="23"/>
    </row>
    <row r="31" spans="2:22">
      <c r="B31" s="74" t="s">
        <v>15</v>
      </c>
      <c r="C31" s="74"/>
      <c r="D31" s="74"/>
      <c r="E31" s="75"/>
      <c r="F31" s="76"/>
      <c r="G31" s="76"/>
      <c r="H31" s="23"/>
    </row>
    <row r="34" spans="1:22">
      <c r="A34" s="2">
        <v>2019</v>
      </c>
      <c r="B34" s="74" t="s">
        <v>7</v>
      </c>
      <c r="C34" s="74"/>
      <c r="D34" s="74"/>
      <c r="E34" s="75"/>
      <c r="F34" s="76"/>
      <c r="G34" s="76"/>
      <c r="H34" s="23"/>
      <c r="J34" s="77" t="s">
        <v>54</v>
      </c>
      <c r="K34" s="78"/>
      <c r="L34" s="78"/>
      <c r="M34" s="78"/>
      <c r="N34" s="78"/>
      <c r="O34" s="78"/>
      <c r="P34" s="25"/>
      <c r="Q34" s="77" t="s">
        <v>55</v>
      </c>
      <c r="R34" s="77"/>
      <c r="S34" s="77"/>
      <c r="T34" s="77"/>
      <c r="U34" s="77"/>
      <c r="V34" s="77"/>
    </row>
    <row r="35" spans="1:22" ht="15.75">
      <c r="B35" s="74" t="s">
        <v>9</v>
      </c>
      <c r="C35" s="74"/>
      <c r="D35" s="74"/>
      <c r="E35" s="75"/>
      <c r="F35" s="76"/>
      <c r="G35" s="76"/>
      <c r="H35" s="24"/>
      <c r="J35" s="11" t="s">
        <v>78</v>
      </c>
      <c r="K35" s="11" t="s">
        <v>79</v>
      </c>
      <c r="L35" s="11" t="s">
        <v>80</v>
      </c>
      <c r="M35" s="10"/>
      <c r="N35" s="10" t="s">
        <v>81</v>
      </c>
      <c r="O35" s="11" t="s">
        <v>82</v>
      </c>
      <c r="P35" s="16"/>
      <c r="Q35" s="11" t="s">
        <v>78</v>
      </c>
      <c r="R35" s="11" t="s">
        <v>79</v>
      </c>
      <c r="S35" s="11" t="s">
        <v>80</v>
      </c>
      <c r="T35" s="10"/>
      <c r="U35" s="10" t="s">
        <v>81</v>
      </c>
      <c r="V35" s="11" t="s">
        <v>82</v>
      </c>
    </row>
    <row r="36" spans="1:22" ht="15.75">
      <c r="B36" s="74" t="s">
        <v>10</v>
      </c>
      <c r="C36" s="74"/>
      <c r="D36" s="74"/>
      <c r="E36" s="75"/>
      <c r="F36" s="76"/>
      <c r="G36" s="76"/>
      <c r="H36" s="24"/>
      <c r="J36" s="12"/>
      <c r="K36" s="13">
        <f>E37</f>
        <v>0</v>
      </c>
      <c r="L36" s="14">
        <f>H37</f>
        <v>0</v>
      </c>
      <c r="M36" s="15"/>
      <c r="N36" s="16">
        <f>K36+K38+K40+K42+K44+K46+K48+K50+K52+K54+K56+K58</f>
        <v>0</v>
      </c>
      <c r="O36" s="16">
        <f>SQRT(((L36)^2)+((L38)^2)+((L40)^2)+((L42)^2)+((L44)^2)+((L46)^2)+((L48)^2)+((L50)^2)+((L52)^2)+((L54)^2)+((L56)^2)+((L58)^2))</f>
        <v>0</v>
      </c>
      <c r="P36" s="10"/>
      <c r="Q36" s="12"/>
      <c r="R36" s="13">
        <f>E52</f>
        <v>0</v>
      </c>
      <c r="S36" s="14">
        <f>H52</f>
        <v>0</v>
      </c>
      <c r="T36" s="15"/>
      <c r="U36" s="16">
        <f>R36+R38+R40+R42+R44+R46+R48+R50+R52+R54+R56+R58</f>
        <v>0</v>
      </c>
      <c r="V36" s="16">
        <f>SQRT(((S36)^2)+((S38)^2)+((S40)^2)+((S42)^2)+((S44)^2)+((S46)^2)+((S48)^2)+((S50)^2)+((S52)^2)+((S54)^2)+((S56)^2)+((S58)^2))</f>
        <v>0</v>
      </c>
    </row>
    <row r="37" spans="1:22" ht="15.75">
      <c r="B37" s="74" t="s">
        <v>8</v>
      </c>
      <c r="C37" s="74"/>
      <c r="D37" s="74"/>
      <c r="E37" s="75"/>
      <c r="F37" s="76"/>
      <c r="G37" s="76"/>
      <c r="H37" s="23"/>
      <c r="J37" s="11" t="s">
        <v>83</v>
      </c>
      <c r="K37" s="11" t="s">
        <v>84</v>
      </c>
      <c r="L37" s="11" t="s">
        <v>85</v>
      </c>
      <c r="M37" s="10"/>
      <c r="N37" s="10"/>
      <c r="O37" s="10"/>
      <c r="P37" s="10"/>
      <c r="Q37" s="11" t="s">
        <v>83</v>
      </c>
      <c r="R37" s="11" t="s">
        <v>84</v>
      </c>
      <c r="S37" s="11" t="s">
        <v>85</v>
      </c>
      <c r="T37" s="10"/>
      <c r="U37" s="10"/>
      <c r="V37" s="10"/>
    </row>
    <row r="38" spans="1:22" ht="15.75">
      <c r="B38" s="74" t="s">
        <v>11</v>
      </c>
      <c r="C38" s="74"/>
      <c r="D38" s="74"/>
      <c r="E38" s="75"/>
      <c r="F38" s="76"/>
      <c r="G38" s="76"/>
      <c r="H38" s="23"/>
      <c r="J38" s="12"/>
      <c r="K38" s="13">
        <f>E38</f>
        <v>0</v>
      </c>
      <c r="L38" s="14">
        <f>H38</f>
        <v>0</v>
      </c>
      <c r="M38" s="10"/>
      <c r="N38" s="10"/>
      <c r="O38" s="10"/>
      <c r="P38" s="10"/>
      <c r="Q38" s="12"/>
      <c r="R38" s="13">
        <f>E53</f>
        <v>0</v>
      </c>
      <c r="S38" s="14">
        <f>H53</f>
        <v>0</v>
      </c>
      <c r="T38" s="10"/>
      <c r="U38" s="10"/>
      <c r="V38" s="10"/>
    </row>
    <row r="39" spans="1:22" ht="15.75">
      <c r="B39" s="74" t="s">
        <v>12</v>
      </c>
      <c r="C39" s="74"/>
      <c r="D39" s="74"/>
      <c r="E39" s="75"/>
      <c r="F39" s="76"/>
      <c r="G39" s="76"/>
      <c r="H39" s="23"/>
      <c r="J39" s="11" t="s">
        <v>86</v>
      </c>
      <c r="K39" s="11" t="s">
        <v>87</v>
      </c>
      <c r="L39" s="11" t="s">
        <v>88</v>
      </c>
      <c r="M39" s="10"/>
      <c r="N39" s="10"/>
      <c r="O39" s="10"/>
      <c r="P39" s="10"/>
      <c r="Q39" s="11" t="s">
        <v>86</v>
      </c>
      <c r="R39" s="11" t="s">
        <v>87</v>
      </c>
      <c r="S39" s="11" t="s">
        <v>88</v>
      </c>
      <c r="T39" s="10"/>
      <c r="U39" s="10"/>
      <c r="V39" s="10"/>
    </row>
    <row r="40" spans="1:22" ht="15.75">
      <c r="B40" s="74" t="s">
        <v>13</v>
      </c>
      <c r="C40" s="74"/>
      <c r="D40" s="74"/>
      <c r="E40" s="75"/>
      <c r="F40" s="76"/>
      <c r="G40" s="76"/>
      <c r="H40" s="23"/>
      <c r="J40" s="12"/>
      <c r="K40" s="13">
        <f>E39</f>
        <v>0</v>
      </c>
      <c r="L40" s="14">
        <f>H39</f>
        <v>0</v>
      </c>
      <c r="M40" s="10"/>
      <c r="N40" s="10"/>
      <c r="O40" s="10"/>
      <c r="P40" s="10"/>
      <c r="Q40" s="12"/>
      <c r="R40" s="13">
        <f>E54</f>
        <v>0</v>
      </c>
      <c r="S40" s="14">
        <f>H54</f>
        <v>0</v>
      </c>
      <c r="T40" s="10"/>
      <c r="U40" s="10"/>
      <c r="V40" s="10"/>
    </row>
    <row r="41" spans="1:22" ht="15.75">
      <c r="B41" s="74" t="s">
        <v>14</v>
      </c>
      <c r="C41" s="74"/>
      <c r="D41" s="74"/>
      <c r="E41" s="76"/>
      <c r="F41" s="76"/>
      <c r="G41" s="76"/>
      <c r="H41" s="23"/>
      <c r="J41" s="11" t="s">
        <v>89</v>
      </c>
      <c r="K41" s="11" t="s">
        <v>90</v>
      </c>
      <c r="L41" s="11" t="s">
        <v>91</v>
      </c>
      <c r="M41" s="10"/>
      <c r="N41" s="10"/>
      <c r="O41" s="10"/>
      <c r="P41" s="10"/>
      <c r="Q41" s="11" t="s">
        <v>89</v>
      </c>
      <c r="R41" s="11" t="s">
        <v>90</v>
      </c>
      <c r="S41" s="11" t="s">
        <v>91</v>
      </c>
      <c r="T41" s="10"/>
      <c r="U41" s="10"/>
      <c r="V41" s="10"/>
    </row>
    <row r="42" spans="1:22" ht="15.75">
      <c r="B42" s="74" t="s">
        <v>15</v>
      </c>
      <c r="C42" s="74"/>
      <c r="D42" s="74"/>
      <c r="E42" s="75"/>
      <c r="F42" s="76"/>
      <c r="G42" s="76"/>
      <c r="H42" s="23"/>
      <c r="J42" s="12"/>
      <c r="K42" s="13">
        <f>E40</f>
        <v>0</v>
      </c>
      <c r="L42" s="14">
        <f>H40</f>
        <v>0</v>
      </c>
      <c r="M42" s="10"/>
      <c r="N42" s="10"/>
      <c r="O42" s="10"/>
      <c r="P42" s="10"/>
      <c r="Q42" s="12"/>
      <c r="R42" s="13">
        <f>E55</f>
        <v>0</v>
      </c>
      <c r="S42" s="14">
        <f>H55</f>
        <v>0</v>
      </c>
      <c r="T42" s="10"/>
      <c r="U42" s="10"/>
      <c r="V42" s="10"/>
    </row>
    <row r="43" spans="1:22" ht="15.75">
      <c r="B43" s="74" t="s">
        <v>16</v>
      </c>
      <c r="C43" s="74"/>
      <c r="D43" s="74"/>
      <c r="E43" s="75"/>
      <c r="F43" s="76"/>
      <c r="G43" s="76"/>
      <c r="H43" s="24"/>
      <c r="J43" s="11" t="s">
        <v>92</v>
      </c>
      <c r="K43" s="11" t="s">
        <v>93</v>
      </c>
      <c r="L43" s="11" t="s">
        <v>94</v>
      </c>
      <c r="M43" s="10"/>
      <c r="N43" s="10"/>
      <c r="O43" s="10"/>
      <c r="P43" s="10"/>
      <c r="Q43" s="11" t="s">
        <v>92</v>
      </c>
      <c r="R43" s="11" t="s">
        <v>93</v>
      </c>
      <c r="S43" s="11" t="s">
        <v>94</v>
      </c>
      <c r="T43" s="10"/>
      <c r="U43" s="10"/>
      <c r="V43" s="10"/>
    </row>
    <row r="44" spans="1:22" ht="15.75">
      <c r="B44" s="74" t="s">
        <v>8</v>
      </c>
      <c r="C44" s="74"/>
      <c r="D44" s="74"/>
      <c r="E44" s="75"/>
      <c r="F44" s="76"/>
      <c r="G44" s="76"/>
      <c r="H44" s="23"/>
      <c r="J44" s="12"/>
      <c r="K44" s="13">
        <f>E41</f>
        <v>0</v>
      </c>
      <c r="L44" s="14">
        <f>H41</f>
        <v>0</v>
      </c>
      <c r="M44" s="10"/>
      <c r="N44" s="10"/>
      <c r="O44" s="10"/>
      <c r="P44" s="10"/>
      <c r="Q44" s="12"/>
      <c r="R44" s="13">
        <f>E56</f>
        <v>0</v>
      </c>
      <c r="S44" s="14">
        <f>H56</f>
        <v>0</v>
      </c>
      <c r="T44" s="10"/>
      <c r="U44" s="10"/>
      <c r="V44" s="10"/>
    </row>
    <row r="45" spans="1:22" ht="15.75">
      <c r="B45" s="74" t="s">
        <v>11</v>
      </c>
      <c r="C45" s="74"/>
      <c r="D45" s="74"/>
      <c r="E45" s="75"/>
      <c r="F45" s="76"/>
      <c r="G45" s="76"/>
      <c r="H45" s="23"/>
      <c r="J45" s="11" t="s">
        <v>95</v>
      </c>
      <c r="K45" s="11" t="s">
        <v>96</v>
      </c>
      <c r="L45" s="11" t="s">
        <v>97</v>
      </c>
      <c r="M45" s="10"/>
      <c r="N45" s="10"/>
      <c r="O45" s="10"/>
      <c r="P45" s="10"/>
      <c r="Q45" s="11" t="s">
        <v>95</v>
      </c>
      <c r="R45" s="11" t="s">
        <v>96</v>
      </c>
      <c r="S45" s="11" t="s">
        <v>97</v>
      </c>
      <c r="T45" s="10"/>
      <c r="U45" s="10"/>
      <c r="V45" s="10"/>
    </row>
    <row r="46" spans="1:22" ht="15.75">
      <c r="B46" s="74" t="s">
        <v>12</v>
      </c>
      <c r="C46" s="74"/>
      <c r="D46" s="74"/>
      <c r="E46" s="75"/>
      <c r="F46" s="76"/>
      <c r="G46" s="76"/>
      <c r="H46" s="23"/>
      <c r="J46" s="12"/>
      <c r="K46" s="13">
        <f>E42</f>
        <v>0</v>
      </c>
      <c r="L46" s="14">
        <f>H42</f>
        <v>0</v>
      </c>
      <c r="M46" s="10"/>
      <c r="N46" s="10"/>
      <c r="O46" s="10"/>
      <c r="P46" s="10"/>
      <c r="Q46" s="12"/>
      <c r="R46" s="13">
        <f>E57</f>
        <v>0</v>
      </c>
      <c r="S46" s="14">
        <f>H57</f>
        <v>0</v>
      </c>
      <c r="T46" s="10"/>
      <c r="U46" s="10"/>
      <c r="V46" s="10"/>
    </row>
    <row r="47" spans="1:22" ht="15.75">
      <c r="B47" s="74" t="s">
        <v>13</v>
      </c>
      <c r="C47" s="74"/>
      <c r="D47" s="74"/>
      <c r="E47" s="75"/>
      <c r="F47" s="76"/>
      <c r="G47" s="76"/>
      <c r="H47" s="23"/>
      <c r="J47" s="11" t="s">
        <v>98</v>
      </c>
      <c r="K47" s="11" t="s">
        <v>99</v>
      </c>
      <c r="L47" s="11" t="s">
        <v>100</v>
      </c>
      <c r="M47" s="10"/>
      <c r="N47" s="10"/>
      <c r="O47" s="10"/>
      <c r="P47" s="10"/>
      <c r="Q47" s="11" t="s">
        <v>98</v>
      </c>
      <c r="R47" s="11" t="s">
        <v>99</v>
      </c>
      <c r="S47" s="11" t="s">
        <v>100</v>
      </c>
      <c r="T47" s="10"/>
      <c r="U47" s="10"/>
      <c r="V47" s="10"/>
    </row>
    <row r="48" spans="1:22" ht="15.75">
      <c r="B48" s="74" t="s">
        <v>14</v>
      </c>
      <c r="C48" s="74"/>
      <c r="D48" s="74"/>
      <c r="E48" s="76"/>
      <c r="F48" s="76"/>
      <c r="G48" s="76"/>
      <c r="H48" s="23"/>
      <c r="J48" s="12"/>
      <c r="K48" s="13">
        <f>E44</f>
        <v>0</v>
      </c>
      <c r="L48" s="14">
        <f>H44</f>
        <v>0</v>
      </c>
      <c r="M48" s="10"/>
      <c r="N48" s="10"/>
      <c r="O48" s="10"/>
      <c r="P48" s="10"/>
      <c r="Q48" s="12"/>
      <c r="R48" s="13">
        <f>E59</f>
        <v>0</v>
      </c>
      <c r="S48" s="14">
        <f>H59</f>
        <v>0</v>
      </c>
      <c r="T48" s="10"/>
      <c r="U48" s="10"/>
      <c r="V48" s="10"/>
    </row>
    <row r="49" spans="2:22" ht="15.75">
      <c r="B49" s="74" t="s">
        <v>15</v>
      </c>
      <c r="C49" s="74"/>
      <c r="D49" s="74"/>
      <c r="E49" s="75"/>
      <c r="F49" s="76"/>
      <c r="G49" s="76"/>
      <c r="H49" s="23"/>
      <c r="J49" s="11" t="s">
        <v>101</v>
      </c>
      <c r="K49" s="11" t="s">
        <v>102</v>
      </c>
      <c r="L49" s="11" t="s">
        <v>103</v>
      </c>
      <c r="M49" s="10"/>
      <c r="N49" s="10"/>
      <c r="O49" s="10"/>
      <c r="P49" s="10"/>
      <c r="Q49" s="11" t="s">
        <v>101</v>
      </c>
      <c r="R49" s="11" t="s">
        <v>102</v>
      </c>
      <c r="S49" s="11" t="s">
        <v>103</v>
      </c>
      <c r="T49" s="10"/>
      <c r="U49" s="10"/>
      <c r="V49" s="10"/>
    </row>
    <row r="50" spans="2:22" ht="15.75">
      <c r="B50" s="74" t="s">
        <v>53</v>
      </c>
      <c r="C50" s="74"/>
      <c r="D50" s="74"/>
      <c r="E50" s="75"/>
      <c r="F50" s="76"/>
      <c r="G50" s="76"/>
      <c r="H50" s="24"/>
      <c r="J50" s="12"/>
      <c r="K50" s="13">
        <f>E45</f>
        <v>0</v>
      </c>
      <c r="L50" s="14">
        <f>H45</f>
        <v>0</v>
      </c>
      <c r="M50" s="10"/>
      <c r="N50" s="10"/>
      <c r="O50" s="10"/>
      <c r="P50" s="10"/>
      <c r="Q50" s="12"/>
      <c r="R50" s="13">
        <f>E60</f>
        <v>0</v>
      </c>
      <c r="S50" s="14">
        <f>H60</f>
        <v>0</v>
      </c>
      <c r="T50" s="10"/>
      <c r="U50" s="10"/>
      <c r="V50" s="10"/>
    </row>
    <row r="51" spans="2:22" ht="15.75">
      <c r="B51" s="74" t="s">
        <v>10</v>
      </c>
      <c r="C51" s="74"/>
      <c r="D51" s="74"/>
      <c r="E51" s="75"/>
      <c r="F51" s="76"/>
      <c r="G51" s="76"/>
      <c r="H51" s="24"/>
      <c r="J51" s="11" t="s">
        <v>104</v>
      </c>
      <c r="K51" s="11" t="s">
        <v>105</v>
      </c>
      <c r="L51" s="11" t="s">
        <v>106</v>
      </c>
      <c r="M51" s="10"/>
      <c r="N51" s="10"/>
      <c r="O51" s="10"/>
      <c r="P51" s="10"/>
      <c r="Q51" s="11" t="s">
        <v>104</v>
      </c>
      <c r="R51" s="11" t="s">
        <v>105</v>
      </c>
      <c r="S51" s="11" t="s">
        <v>106</v>
      </c>
      <c r="T51" s="10"/>
      <c r="U51" s="10"/>
      <c r="V51" s="10"/>
    </row>
    <row r="52" spans="2:22" ht="15.75">
      <c r="B52" s="74" t="s">
        <v>8</v>
      </c>
      <c r="C52" s="74"/>
      <c r="D52" s="74"/>
      <c r="E52" s="75"/>
      <c r="F52" s="76"/>
      <c r="G52" s="76"/>
      <c r="H52" s="23"/>
      <c r="J52" s="12"/>
      <c r="K52" s="13">
        <f>E46</f>
        <v>0</v>
      </c>
      <c r="L52" s="14">
        <f>H46</f>
        <v>0</v>
      </c>
      <c r="M52" s="10"/>
      <c r="N52" s="10"/>
      <c r="O52" s="10"/>
      <c r="P52" s="10"/>
      <c r="Q52" s="12"/>
      <c r="R52" s="13">
        <f>E61</f>
        <v>0</v>
      </c>
      <c r="S52" s="14">
        <f>H61</f>
        <v>0</v>
      </c>
      <c r="T52" s="10"/>
      <c r="U52" s="10"/>
      <c r="V52" s="10"/>
    </row>
    <row r="53" spans="2:22" ht="15.75">
      <c r="B53" s="74" t="s">
        <v>11</v>
      </c>
      <c r="C53" s="74"/>
      <c r="D53" s="74"/>
      <c r="E53" s="75"/>
      <c r="F53" s="76"/>
      <c r="G53" s="76"/>
      <c r="H53" s="23"/>
      <c r="J53" s="11" t="s">
        <v>107</v>
      </c>
      <c r="K53" s="11" t="s">
        <v>108</v>
      </c>
      <c r="L53" s="11" t="s">
        <v>109</v>
      </c>
      <c r="M53" s="10"/>
      <c r="N53" s="10"/>
      <c r="O53" s="10"/>
      <c r="P53" s="10"/>
      <c r="Q53" s="11" t="s">
        <v>107</v>
      </c>
      <c r="R53" s="11" t="s">
        <v>108</v>
      </c>
      <c r="S53" s="11" t="s">
        <v>109</v>
      </c>
      <c r="T53" s="10"/>
      <c r="U53" s="10"/>
      <c r="V53" s="10"/>
    </row>
    <row r="54" spans="2:22" ht="15.75">
      <c r="B54" s="74" t="s">
        <v>12</v>
      </c>
      <c r="C54" s="74"/>
      <c r="D54" s="74"/>
      <c r="E54" s="75"/>
      <c r="F54" s="76"/>
      <c r="G54" s="76"/>
      <c r="H54" s="23"/>
      <c r="J54" s="12"/>
      <c r="K54" s="13">
        <f>E47</f>
        <v>0</v>
      </c>
      <c r="L54" s="14">
        <f>H47</f>
        <v>0</v>
      </c>
      <c r="M54" s="10"/>
      <c r="N54" s="10"/>
      <c r="O54" s="10"/>
      <c r="Q54" s="12"/>
      <c r="R54" s="13">
        <f>E62</f>
        <v>0</v>
      </c>
      <c r="S54" s="14">
        <f>H62</f>
        <v>0</v>
      </c>
      <c r="T54" s="10"/>
      <c r="U54" s="10"/>
      <c r="V54" s="10"/>
    </row>
    <row r="55" spans="2:22" ht="15.75">
      <c r="B55" s="74" t="s">
        <v>13</v>
      </c>
      <c r="C55" s="74"/>
      <c r="D55" s="74"/>
      <c r="E55" s="75"/>
      <c r="F55" s="76"/>
      <c r="G55" s="76"/>
      <c r="H55" s="23"/>
      <c r="J55" s="11" t="s">
        <v>104</v>
      </c>
      <c r="K55" s="11" t="s">
        <v>110</v>
      </c>
      <c r="L55" s="11" t="s">
        <v>111</v>
      </c>
      <c r="Q55" s="11" t="s">
        <v>104</v>
      </c>
      <c r="R55" s="11" t="s">
        <v>110</v>
      </c>
      <c r="S55" s="11" t="s">
        <v>111</v>
      </c>
    </row>
    <row r="56" spans="2:22" ht="15.75">
      <c r="B56" s="74" t="s">
        <v>14</v>
      </c>
      <c r="C56" s="74"/>
      <c r="D56" s="74"/>
      <c r="E56" s="75"/>
      <c r="F56" s="76"/>
      <c r="G56" s="76"/>
      <c r="H56" s="23"/>
      <c r="J56" s="12"/>
      <c r="K56" s="13">
        <f>E48</f>
        <v>0</v>
      </c>
      <c r="L56" s="14">
        <f>H48</f>
        <v>0</v>
      </c>
      <c r="Q56" s="12"/>
      <c r="R56" s="13">
        <f>E63</f>
        <v>0</v>
      </c>
      <c r="S56" s="14">
        <f>H63</f>
        <v>0</v>
      </c>
    </row>
    <row r="57" spans="2:22" ht="15.75">
      <c r="B57" s="74" t="s">
        <v>15</v>
      </c>
      <c r="C57" s="74"/>
      <c r="D57" s="74"/>
      <c r="E57" s="75"/>
      <c r="F57" s="76"/>
      <c r="G57" s="76"/>
      <c r="H57" s="23"/>
      <c r="J57" s="11" t="s">
        <v>107</v>
      </c>
      <c r="K57" s="11" t="s">
        <v>112</v>
      </c>
      <c r="L57" s="11" t="s">
        <v>113</v>
      </c>
      <c r="Q57" s="11" t="s">
        <v>107</v>
      </c>
      <c r="R57" s="11" t="s">
        <v>112</v>
      </c>
      <c r="S57" s="11" t="s">
        <v>113</v>
      </c>
    </row>
    <row r="58" spans="2:22" ht="15.75">
      <c r="B58" s="74" t="s">
        <v>16</v>
      </c>
      <c r="C58" s="74"/>
      <c r="D58" s="74"/>
      <c r="E58" s="75"/>
      <c r="F58" s="76"/>
      <c r="G58" s="76"/>
      <c r="H58" s="24"/>
      <c r="J58" s="12"/>
      <c r="K58" s="13">
        <f>E49</f>
        <v>0</v>
      </c>
      <c r="L58" s="14">
        <f>H49</f>
        <v>0</v>
      </c>
      <c r="Q58" s="12"/>
      <c r="R58" s="13">
        <f>E64</f>
        <v>0</v>
      </c>
      <c r="S58" s="14">
        <f>H64</f>
        <v>0</v>
      </c>
    </row>
    <row r="59" spans="2:22">
      <c r="B59" s="74" t="s">
        <v>8</v>
      </c>
      <c r="C59" s="74"/>
      <c r="D59" s="74"/>
      <c r="E59" s="75"/>
      <c r="F59" s="76"/>
      <c r="G59" s="76"/>
      <c r="H59" s="23"/>
    </row>
    <row r="60" spans="2:22">
      <c r="B60" s="74" t="s">
        <v>11</v>
      </c>
      <c r="C60" s="74"/>
      <c r="D60" s="74"/>
      <c r="E60" s="75"/>
      <c r="F60" s="76"/>
      <c r="G60" s="76"/>
      <c r="H60" s="23"/>
      <c r="M60" t="s">
        <v>117</v>
      </c>
      <c r="N60" t="s">
        <v>6</v>
      </c>
      <c r="O60" t="s">
        <v>118</v>
      </c>
      <c r="P60" t="s">
        <v>6</v>
      </c>
    </row>
    <row r="61" spans="2:22">
      <c r="B61" s="74" t="s">
        <v>12</v>
      </c>
      <c r="C61" s="74"/>
      <c r="D61" s="74"/>
      <c r="E61" s="75"/>
      <c r="F61" s="76"/>
      <c r="G61" s="76"/>
      <c r="H61" s="23"/>
      <c r="M61">
        <f>U36</f>
        <v>0</v>
      </c>
      <c r="N61">
        <f>V36</f>
        <v>0</v>
      </c>
      <c r="O61">
        <f>N36</f>
        <v>0</v>
      </c>
      <c r="P61">
        <f>O36</f>
        <v>0</v>
      </c>
    </row>
    <row r="62" spans="2:22">
      <c r="B62" s="74" t="s">
        <v>13</v>
      </c>
      <c r="C62" s="74"/>
      <c r="D62" s="74"/>
      <c r="E62" s="75"/>
      <c r="F62" s="76"/>
      <c r="G62" s="76"/>
      <c r="H62" s="23"/>
    </row>
    <row r="63" spans="2:22">
      <c r="B63" s="74" t="s">
        <v>14</v>
      </c>
      <c r="C63" s="74"/>
      <c r="D63" s="74"/>
      <c r="E63" s="75"/>
      <c r="F63" s="76"/>
      <c r="G63" s="76"/>
      <c r="H63" s="23"/>
    </row>
    <row r="64" spans="2:22">
      <c r="B64" s="74" t="s">
        <v>15</v>
      </c>
      <c r="C64" s="74"/>
      <c r="D64" s="74"/>
      <c r="E64" s="75"/>
      <c r="F64" s="76"/>
      <c r="G64" s="76"/>
      <c r="H64" s="23"/>
    </row>
    <row r="67" spans="1:22">
      <c r="A67" s="2">
        <v>2018</v>
      </c>
      <c r="B67" s="85" t="s">
        <v>7</v>
      </c>
      <c r="C67" s="86"/>
      <c r="D67" s="87"/>
      <c r="E67" s="24"/>
      <c r="F67" s="23"/>
      <c r="G67" s="23"/>
      <c r="H67" s="23"/>
      <c r="J67" s="35" t="s">
        <v>54</v>
      </c>
      <c r="K67" s="25"/>
      <c r="L67" s="25"/>
      <c r="M67" s="25"/>
      <c r="N67" s="25"/>
      <c r="O67" s="25"/>
      <c r="P67" s="25"/>
      <c r="Q67" s="35" t="s">
        <v>55</v>
      </c>
      <c r="R67" s="35"/>
      <c r="S67" s="35"/>
      <c r="T67" s="35"/>
      <c r="U67" s="35"/>
      <c r="V67" s="35"/>
    </row>
    <row r="68" spans="1:22" ht="79.150000000000006" customHeight="1">
      <c r="B68" s="85" t="s">
        <v>9</v>
      </c>
      <c r="C68" s="86"/>
      <c r="D68" s="87"/>
      <c r="E68" s="24"/>
      <c r="F68" s="23"/>
      <c r="G68" s="23"/>
      <c r="H68" s="24"/>
      <c r="J68" s="11" t="s">
        <v>78</v>
      </c>
      <c r="K68" s="11" t="s">
        <v>79</v>
      </c>
      <c r="L68" s="11" t="s">
        <v>80</v>
      </c>
      <c r="M68" s="10"/>
      <c r="N68" s="10" t="s">
        <v>81</v>
      </c>
      <c r="O68" s="11" t="s">
        <v>82</v>
      </c>
      <c r="P68" s="16"/>
      <c r="Q68" s="11" t="s">
        <v>78</v>
      </c>
      <c r="R68" s="11" t="s">
        <v>79</v>
      </c>
      <c r="S68" s="11" t="s">
        <v>80</v>
      </c>
      <c r="T68" s="10"/>
      <c r="U68" s="10" t="s">
        <v>81</v>
      </c>
      <c r="V68" s="11" t="s">
        <v>82</v>
      </c>
    </row>
    <row r="69" spans="1:22" ht="15.6" customHeight="1">
      <c r="B69" s="85" t="s">
        <v>10</v>
      </c>
      <c r="C69" s="86"/>
      <c r="D69" s="87"/>
      <c r="E69" s="24"/>
      <c r="F69" s="23"/>
      <c r="G69" s="23"/>
      <c r="H69" s="24"/>
      <c r="J69" s="12"/>
      <c r="K69" s="13">
        <f>E70</f>
        <v>0</v>
      </c>
      <c r="L69" s="14">
        <f>H70</f>
        <v>0</v>
      </c>
      <c r="M69" s="15"/>
      <c r="N69" s="16">
        <f>K69+K71+K73+K75+K77+K79+K81+K83+K85+K87+K89+K91</f>
        <v>0</v>
      </c>
      <c r="O69" s="16">
        <f>SQRT(((L69)^2)+((L71)^2)+((L73)^2)+((L75)^2)+((L77)^2)+((L79)^2)+((L81)^2)+((L83)^2)+((L85)^2)+((L87)^2)+((L89)^2)+((L91)^2))</f>
        <v>0</v>
      </c>
      <c r="P69" s="10"/>
      <c r="Q69" s="12"/>
      <c r="R69" s="13">
        <f>E85</f>
        <v>0</v>
      </c>
      <c r="S69" s="14">
        <f>H85</f>
        <v>0</v>
      </c>
      <c r="T69" s="15"/>
      <c r="U69" s="16">
        <f>R69+R71+R73+R75+R77+R79+R81+R83+R85+R87+R89+R91</f>
        <v>0</v>
      </c>
      <c r="V69" s="16">
        <f>SQRT(((S69)^2)+((S71)^2)+((S73)^2)+((S75)^2)+((S77)^2)+((S79)^2)+((S81)^2)+((S83)^2)+((S85)^2)+((S87)^2)+((S89)^2)+((S91)^2))</f>
        <v>0</v>
      </c>
    </row>
    <row r="70" spans="1:22" ht="26.45" customHeight="1">
      <c r="B70" s="85" t="s">
        <v>8</v>
      </c>
      <c r="C70" s="86"/>
      <c r="D70" s="87"/>
      <c r="E70" s="24"/>
      <c r="F70" s="23"/>
      <c r="G70" s="23"/>
      <c r="H70" s="23"/>
      <c r="J70" s="11" t="s">
        <v>83</v>
      </c>
      <c r="K70" s="11" t="s">
        <v>84</v>
      </c>
      <c r="L70" s="11" t="s">
        <v>85</v>
      </c>
      <c r="M70" s="10"/>
      <c r="N70" s="10"/>
      <c r="O70" s="10"/>
      <c r="P70" s="10"/>
      <c r="Q70" s="11" t="s">
        <v>83</v>
      </c>
      <c r="R70" s="11" t="s">
        <v>84</v>
      </c>
      <c r="S70" s="11" t="s">
        <v>85</v>
      </c>
      <c r="T70" s="10"/>
      <c r="U70" s="10"/>
      <c r="V70" s="10"/>
    </row>
    <row r="71" spans="1:22" ht="15.6" customHeight="1">
      <c r="B71" s="85" t="s">
        <v>11</v>
      </c>
      <c r="C71" s="86"/>
      <c r="D71" s="87"/>
      <c r="E71" s="24"/>
      <c r="F71" s="23"/>
      <c r="G71" s="23"/>
      <c r="H71" s="23"/>
      <c r="J71" s="12"/>
      <c r="K71" s="13">
        <f>E71</f>
        <v>0</v>
      </c>
      <c r="L71" s="14">
        <f>H71</f>
        <v>0</v>
      </c>
      <c r="M71" s="10"/>
      <c r="N71" s="10"/>
      <c r="O71" s="10"/>
      <c r="P71" s="10"/>
      <c r="Q71" s="12"/>
      <c r="R71" s="13">
        <f>E86</f>
        <v>0</v>
      </c>
      <c r="S71" s="14">
        <f>H86</f>
        <v>0</v>
      </c>
      <c r="T71" s="10"/>
      <c r="U71" s="10"/>
      <c r="V71" s="10"/>
    </row>
    <row r="72" spans="1:22" ht="15.6" customHeight="1">
      <c r="B72" s="85" t="s">
        <v>12</v>
      </c>
      <c r="C72" s="86"/>
      <c r="D72" s="87"/>
      <c r="E72" s="24"/>
      <c r="F72" s="23"/>
      <c r="G72" s="23"/>
      <c r="H72" s="23"/>
      <c r="J72" s="11" t="s">
        <v>86</v>
      </c>
      <c r="K72" s="11" t="s">
        <v>87</v>
      </c>
      <c r="L72" s="11" t="s">
        <v>88</v>
      </c>
      <c r="M72" s="10"/>
      <c r="N72" s="10"/>
      <c r="O72" s="10"/>
      <c r="P72" s="10"/>
      <c r="Q72" s="11" t="s">
        <v>86</v>
      </c>
      <c r="R72" s="11" t="s">
        <v>87</v>
      </c>
      <c r="S72" s="11" t="s">
        <v>88</v>
      </c>
      <c r="T72" s="10"/>
      <c r="U72" s="10"/>
      <c r="V72" s="10"/>
    </row>
    <row r="73" spans="1:22" ht="15.6" customHeight="1">
      <c r="B73" s="85" t="s">
        <v>13</v>
      </c>
      <c r="C73" s="86"/>
      <c r="D73" s="87"/>
      <c r="E73" s="24"/>
      <c r="F73" s="23"/>
      <c r="G73" s="23"/>
      <c r="H73" s="23"/>
      <c r="J73" s="12"/>
      <c r="K73" s="13">
        <f>E72</f>
        <v>0</v>
      </c>
      <c r="L73" s="14">
        <f>H72</f>
        <v>0</v>
      </c>
      <c r="M73" s="10"/>
      <c r="N73" s="10"/>
      <c r="O73" s="10"/>
      <c r="P73" s="10"/>
      <c r="Q73" s="12"/>
      <c r="R73" s="13">
        <f>E87</f>
        <v>0</v>
      </c>
      <c r="S73" s="14">
        <f>H87</f>
        <v>0</v>
      </c>
      <c r="T73" s="10"/>
      <c r="U73" s="10"/>
      <c r="V73" s="10"/>
    </row>
    <row r="74" spans="1:22" ht="15.6" customHeight="1">
      <c r="B74" s="85" t="s">
        <v>14</v>
      </c>
      <c r="C74" s="86"/>
      <c r="D74" s="87"/>
      <c r="E74" s="23"/>
      <c r="F74" s="23"/>
      <c r="G74" s="23"/>
      <c r="H74" s="23"/>
      <c r="J74" s="11" t="s">
        <v>89</v>
      </c>
      <c r="K74" s="11" t="s">
        <v>90</v>
      </c>
      <c r="L74" s="11" t="s">
        <v>91</v>
      </c>
      <c r="M74" s="10"/>
      <c r="N74" s="10"/>
      <c r="O74" s="10"/>
      <c r="P74" s="10"/>
      <c r="Q74" s="11" t="s">
        <v>89</v>
      </c>
      <c r="R74" s="11" t="s">
        <v>90</v>
      </c>
      <c r="S74" s="11" t="s">
        <v>91</v>
      </c>
      <c r="T74" s="10"/>
      <c r="U74" s="10"/>
      <c r="V74" s="10"/>
    </row>
    <row r="75" spans="1:22" ht="15.6" customHeight="1">
      <c r="B75" s="85" t="s">
        <v>15</v>
      </c>
      <c r="C75" s="86"/>
      <c r="D75" s="87"/>
      <c r="E75" s="24"/>
      <c r="F75" s="23"/>
      <c r="G75" s="23"/>
      <c r="H75" s="23"/>
      <c r="J75" s="12"/>
      <c r="K75" s="13">
        <f>E73</f>
        <v>0</v>
      </c>
      <c r="L75" s="14">
        <f>H73</f>
        <v>0</v>
      </c>
      <c r="M75" s="10"/>
      <c r="N75" s="10"/>
      <c r="O75" s="10"/>
      <c r="P75" s="10"/>
      <c r="Q75" s="12"/>
      <c r="R75" s="13">
        <f>E88</f>
        <v>0</v>
      </c>
      <c r="S75" s="14">
        <f>H88</f>
        <v>0</v>
      </c>
      <c r="T75" s="10"/>
      <c r="U75" s="10"/>
      <c r="V75" s="10"/>
    </row>
    <row r="76" spans="1:22" ht="15.6" customHeight="1">
      <c r="B76" s="85" t="s">
        <v>16</v>
      </c>
      <c r="C76" s="86"/>
      <c r="D76" s="87"/>
      <c r="E76" s="24"/>
      <c r="F76" s="23"/>
      <c r="G76" s="23"/>
      <c r="H76" s="24"/>
      <c r="J76" s="11" t="s">
        <v>92</v>
      </c>
      <c r="K76" s="11" t="s">
        <v>93</v>
      </c>
      <c r="L76" s="11" t="s">
        <v>94</v>
      </c>
      <c r="M76" s="10"/>
      <c r="N76" s="10"/>
      <c r="O76" s="10"/>
      <c r="P76" s="10"/>
      <c r="Q76" s="11" t="s">
        <v>92</v>
      </c>
      <c r="R76" s="11" t="s">
        <v>93</v>
      </c>
      <c r="S76" s="11" t="s">
        <v>94</v>
      </c>
      <c r="T76" s="10"/>
      <c r="U76" s="10"/>
      <c r="V76" s="10"/>
    </row>
    <row r="77" spans="1:22" ht="26.45" customHeight="1">
      <c r="B77" s="85" t="s">
        <v>8</v>
      </c>
      <c r="C77" s="86"/>
      <c r="D77" s="87"/>
      <c r="E77" s="24"/>
      <c r="F77" s="23"/>
      <c r="G77" s="23"/>
      <c r="H77" s="23"/>
      <c r="J77" s="12"/>
      <c r="K77" s="13">
        <f>E74</f>
        <v>0</v>
      </c>
      <c r="L77" s="14">
        <f>H74</f>
        <v>0</v>
      </c>
      <c r="M77" s="10"/>
      <c r="N77" s="10"/>
      <c r="O77" s="10"/>
      <c r="P77" s="10"/>
      <c r="Q77" s="12"/>
      <c r="R77" s="13">
        <f>E89</f>
        <v>0</v>
      </c>
      <c r="S77" s="14">
        <f>H89</f>
        <v>0</v>
      </c>
      <c r="T77" s="10"/>
      <c r="U77" s="10"/>
      <c r="V77" s="10"/>
    </row>
    <row r="78" spans="1:22" ht="15.6" customHeight="1">
      <c r="B78" s="85" t="s">
        <v>11</v>
      </c>
      <c r="C78" s="86"/>
      <c r="D78" s="87"/>
      <c r="E78" s="24"/>
      <c r="F78" s="23"/>
      <c r="G78" s="23"/>
      <c r="H78" s="23"/>
      <c r="J78" s="11" t="s">
        <v>95</v>
      </c>
      <c r="K78" s="11" t="s">
        <v>96</v>
      </c>
      <c r="L78" s="11" t="s">
        <v>97</v>
      </c>
      <c r="M78" s="10"/>
      <c r="N78" s="10"/>
      <c r="O78" s="10"/>
      <c r="P78" s="10"/>
      <c r="Q78" s="11" t="s">
        <v>95</v>
      </c>
      <c r="R78" s="11" t="s">
        <v>96</v>
      </c>
      <c r="S78" s="11" t="s">
        <v>97</v>
      </c>
      <c r="T78" s="10"/>
      <c r="U78" s="10"/>
      <c r="V78" s="10"/>
    </row>
    <row r="79" spans="1:22" ht="15.6" customHeight="1">
      <c r="B79" s="85" t="s">
        <v>12</v>
      </c>
      <c r="C79" s="86"/>
      <c r="D79" s="87"/>
      <c r="E79" s="24"/>
      <c r="F79" s="23"/>
      <c r="G79" s="23"/>
      <c r="H79" s="23"/>
      <c r="J79" s="12"/>
      <c r="K79" s="13">
        <f>E75</f>
        <v>0</v>
      </c>
      <c r="L79" s="14">
        <f>H75</f>
        <v>0</v>
      </c>
      <c r="M79" s="10"/>
      <c r="N79" s="10"/>
      <c r="O79" s="10"/>
      <c r="P79" s="10"/>
      <c r="Q79" s="12"/>
      <c r="R79" s="13">
        <f>E90</f>
        <v>0</v>
      </c>
      <c r="S79" s="14">
        <f>H90</f>
        <v>0</v>
      </c>
      <c r="T79" s="10"/>
      <c r="U79" s="10"/>
      <c r="V79" s="10"/>
    </row>
    <row r="80" spans="1:22" ht="15.6" customHeight="1">
      <c r="B80" s="85" t="s">
        <v>13</v>
      </c>
      <c r="C80" s="86"/>
      <c r="D80" s="87"/>
      <c r="E80" s="24"/>
      <c r="F80" s="23"/>
      <c r="G80" s="23"/>
      <c r="H80" s="23"/>
      <c r="J80" s="11" t="s">
        <v>98</v>
      </c>
      <c r="K80" s="11" t="s">
        <v>99</v>
      </c>
      <c r="L80" s="11" t="s">
        <v>100</v>
      </c>
      <c r="M80" s="10"/>
      <c r="N80" s="10"/>
      <c r="O80" s="10"/>
      <c r="P80" s="10"/>
      <c r="Q80" s="11" t="s">
        <v>98</v>
      </c>
      <c r="R80" s="11" t="s">
        <v>99</v>
      </c>
      <c r="S80" s="11" t="s">
        <v>100</v>
      </c>
      <c r="T80" s="10"/>
      <c r="U80" s="10"/>
      <c r="V80" s="10"/>
    </row>
    <row r="81" spans="2:22" ht="15.6" customHeight="1">
      <c r="B81" s="85" t="s">
        <v>14</v>
      </c>
      <c r="C81" s="86"/>
      <c r="D81" s="87"/>
      <c r="E81" s="23"/>
      <c r="F81" s="23"/>
      <c r="G81" s="23"/>
      <c r="H81" s="23"/>
      <c r="J81" s="12"/>
      <c r="K81" s="13">
        <f>E77</f>
        <v>0</v>
      </c>
      <c r="L81" s="14">
        <f>H77</f>
        <v>0</v>
      </c>
      <c r="M81" s="10"/>
      <c r="N81" s="10"/>
      <c r="O81" s="10"/>
      <c r="P81" s="10"/>
      <c r="Q81" s="12"/>
      <c r="R81" s="13">
        <f>E92</f>
        <v>0</v>
      </c>
      <c r="S81" s="14">
        <f>H92</f>
        <v>0</v>
      </c>
      <c r="T81" s="10"/>
      <c r="U81" s="10"/>
      <c r="V81" s="10"/>
    </row>
    <row r="82" spans="2:22" ht="15.6" customHeight="1">
      <c r="B82" s="85" t="s">
        <v>15</v>
      </c>
      <c r="C82" s="86"/>
      <c r="D82" s="87"/>
      <c r="E82" s="24"/>
      <c r="F82" s="23"/>
      <c r="G82" s="23"/>
      <c r="H82" s="23"/>
      <c r="J82" s="11" t="s">
        <v>101</v>
      </c>
      <c r="K82" s="11" t="s">
        <v>102</v>
      </c>
      <c r="L82" s="11" t="s">
        <v>103</v>
      </c>
      <c r="M82" s="10"/>
      <c r="N82" s="10"/>
      <c r="O82" s="10"/>
      <c r="P82" s="10"/>
      <c r="Q82" s="11" t="s">
        <v>101</v>
      </c>
      <c r="R82" s="11" t="s">
        <v>102</v>
      </c>
      <c r="S82" s="11" t="s">
        <v>103</v>
      </c>
      <c r="T82" s="10"/>
      <c r="U82" s="10"/>
      <c r="V82" s="10"/>
    </row>
    <row r="83" spans="2:22" ht="15.6" customHeight="1">
      <c r="B83" s="85" t="s">
        <v>53</v>
      </c>
      <c r="C83" s="86"/>
      <c r="D83" s="87"/>
      <c r="E83" s="24"/>
      <c r="F83" s="23"/>
      <c r="G83" s="23"/>
      <c r="H83" s="24"/>
      <c r="J83" s="12"/>
      <c r="K83" s="13">
        <f>E78</f>
        <v>0</v>
      </c>
      <c r="L83" s="14">
        <f>H78</f>
        <v>0</v>
      </c>
      <c r="M83" s="10"/>
      <c r="N83" s="10"/>
      <c r="O83" s="10"/>
      <c r="P83" s="10"/>
      <c r="Q83" s="12"/>
      <c r="R83" s="13">
        <f>E93</f>
        <v>0</v>
      </c>
      <c r="S83" s="14">
        <f>H93</f>
        <v>0</v>
      </c>
      <c r="T83" s="10"/>
      <c r="U83" s="10"/>
      <c r="V83" s="10"/>
    </row>
    <row r="84" spans="2:22" ht="15.6" customHeight="1">
      <c r="B84" s="85" t="s">
        <v>10</v>
      </c>
      <c r="C84" s="86"/>
      <c r="D84" s="87"/>
      <c r="E84" s="24"/>
      <c r="F84" s="23"/>
      <c r="G84" s="23"/>
      <c r="H84" s="24"/>
      <c r="J84" s="11" t="s">
        <v>104</v>
      </c>
      <c r="K84" s="11" t="s">
        <v>105</v>
      </c>
      <c r="L84" s="11" t="s">
        <v>106</v>
      </c>
      <c r="M84" s="10"/>
      <c r="N84" s="10"/>
      <c r="O84" s="10"/>
      <c r="P84" s="10"/>
      <c r="Q84" s="11" t="s">
        <v>104</v>
      </c>
      <c r="R84" s="11" t="s">
        <v>105</v>
      </c>
      <c r="S84" s="11" t="s">
        <v>106</v>
      </c>
      <c r="T84" s="10"/>
      <c r="U84" s="10"/>
      <c r="V84" s="10"/>
    </row>
    <row r="85" spans="2:22" ht="26.45" customHeight="1">
      <c r="B85" s="85" t="s">
        <v>8</v>
      </c>
      <c r="C85" s="86"/>
      <c r="D85" s="87"/>
      <c r="E85" s="24"/>
      <c r="F85" s="23"/>
      <c r="G85" s="23"/>
      <c r="H85" s="23"/>
      <c r="J85" s="12"/>
      <c r="K85" s="13">
        <f>E79</f>
        <v>0</v>
      </c>
      <c r="L85" s="14">
        <f>H79</f>
        <v>0</v>
      </c>
      <c r="M85" s="10"/>
      <c r="N85" s="10"/>
      <c r="O85" s="10"/>
      <c r="P85" s="10"/>
      <c r="Q85" s="12"/>
      <c r="R85" s="13">
        <f>E94</f>
        <v>0</v>
      </c>
      <c r="S85" s="14">
        <f>H94</f>
        <v>0</v>
      </c>
      <c r="T85" s="10"/>
      <c r="U85" s="10"/>
      <c r="V85" s="10"/>
    </row>
    <row r="86" spans="2:22" ht="15.6" customHeight="1">
      <c r="B86" s="85" t="s">
        <v>11</v>
      </c>
      <c r="C86" s="86"/>
      <c r="D86" s="87"/>
      <c r="E86" s="24"/>
      <c r="F86" s="23"/>
      <c r="G86" s="23"/>
      <c r="H86" s="23"/>
      <c r="J86" s="11" t="s">
        <v>107</v>
      </c>
      <c r="K86" s="11" t="s">
        <v>108</v>
      </c>
      <c r="L86" s="11" t="s">
        <v>109</v>
      </c>
      <c r="M86" s="10"/>
      <c r="N86" s="10"/>
      <c r="O86" s="10"/>
      <c r="P86" s="10"/>
      <c r="Q86" s="11" t="s">
        <v>107</v>
      </c>
      <c r="R86" s="11" t="s">
        <v>108</v>
      </c>
      <c r="S86" s="11" t="s">
        <v>109</v>
      </c>
      <c r="T86" s="10"/>
      <c r="U86" s="10"/>
      <c r="V86" s="10"/>
    </row>
    <row r="87" spans="2:22" ht="15.6" customHeight="1">
      <c r="B87" s="85" t="s">
        <v>12</v>
      </c>
      <c r="C87" s="86"/>
      <c r="D87" s="87"/>
      <c r="E87" s="24"/>
      <c r="F87" s="23"/>
      <c r="G87" s="23"/>
      <c r="H87" s="23"/>
      <c r="J87" s="12"/>
      <c r="K87" s="13">
        <f>E80</f>
        <v>0</v>
      </c>
      <c r="L87" s="14">
        <f>H80</f>
        <v>0</v>
      </c>
      <c r="M87" s="10"/>
      <c r="N87" s="10"/>
      <c r="O87" s="10"/>
      <c r="Q87" s="12"/>
      <c r="R87" s="13">
        <f>E95</f>
        <v>0</v>
      </c>
      <c r="S87" s="14">
        <f>H95</f>
        <v>0</v>
      </c>
      <c r="T87" s="10"/>
      <c r="U87" s="10"/>
      <c r="V87" s="10"/>
    </row>
    <row r="88" spans="2:22" ht="15.6" customHeight="1">
      <c r="B88" s="85" t="s">
        <v>13</v>
      </c>
      <c r="C88" s="86"/>
      <c r="D88" s="87"/>
      <c r="E88" s="24"/>
      <c r="F88" s="23"/>
      <c r="G88" s="23"/>
      <c r="H88" s="23"/>
      <c r="J88" s="11" t="s">
        <v>104</v>
      </c>
      <c r="K88" s="11" t="s">
        <v>110</v>
      </c>
      <c r="L88" s="11" t="s">
        <v>111</v>
      </c>
      <c r="Q88" s="11" t="s">
        <v>104</v>
      </c>
      <c r="R88" s="11" t="s">
        <v>110</v>
      </c>
      <c r="S88" s="11" t="s">
        <v>111</v>
      </c>
    </row>
    <row r="89" spans="2:22" ht="15.6" customHeight="1">
      <c r="B89" s="85" t="s">
        <v>14</v>
      </c>
      <c r="C89" s="86"/>
      <c r="D89" s="87"/>
      <c r="E89" s="24"/>
      <c r="F89" s="23"/>
      <c r="G89" s="23"/>
      <c r="H89" s="23"/>
      <c r="J89" s="12"/>
      <c r="K89" s="13">
        <f>E81</f>
        <v>0</v>
      </c>
      <c r="L89" s="14">
        <f>H81</f>
        <v>0</v>
      </c>
      <c r="Q89" s="12"/>
      <c r="R89" s="13">
        <f>E96</f>
        <v>0</v>
      </c>
      <c r="S89" s="14">
        <f>H96</f>
        <v>0</v>
      </c>
    </row>
    <row r="90" spans="2:22" ht="15.6" customHeight="1">
      <c r="B90" s="85" t="s">
        <v>15</v>
      </c>
      <c r="C90" s="86"/>
      <c r="D90" s="87"/>
      <c r="E90" s="24"/>
      <c r="F90" s="23"/>
      <c r="G90" s="23"/>
      <c r="H90" s="23"/>
      <c r="J90" s="11" t="s">
        <v>107</v>
      </c>
      <c r="K90" s="11" t="s">
        <v>112</v>
      </c>
      <c r="L90" s="11" t="s">
        <v>113</v>
      </c>
      <c r="Q90" s="11" t="s">
        <v>107</v>
      </c>
      <c r="R90" s="11" t="s">
        <v>112</v>
      </c>
      <c r="S90" s="11" t="s">
        <v>113</v>
      </c>
    </row>
    <row r="91" spans="2:22" ht="15.6" customHeight="1">
      <c r="B91" s="85" t="s">
        <v>16</v>
      </c>
      <c r="C91" s="86"/>
      <c r="D91" s="87"/>
      <c r="E91" s="24"/>
      <c r="F91" s="23"/>
      <c r="G91" s="23"/>
      <c r="H91" s="24"/>
      <c r="J91" s="12"/>
      <c r="K91" s="13">
        <f>E82</f>
        <v>0</v>
      </c>
      <c r="L91" s="14">
        <f>H82</f>
        <v>0</v>
      </c>
      <c r="Q91" s="12"/>
      <c r="R91" s="13">
        <f>E97</f>
        <v>0</v>
      </c>
      <c r="S91" s="14">
        <f>H97</f>
        <v>0</v>
      </c>
    </row>
    <row r="92" spans="2:22" ht="26.45" customHeight="1">
      <c r="B92" s="85" t="s">
        <v>8</v>
      </c>
      <c r="C92" s="86"/>
      <c r="D92" s="87"/>
      <c r="E92" s="24"/>
      <c r="F92" s="23"/>
      <c r="G92" s="23"/>
      <c r="H92" s="23"/>
    </row>
    <row r="93" spans="2:22" ht="13.9" customHeight="1">
      <c r="B93" s="85" t="s">
        <v>11</v>
      </c>
      <c r="C93" s="86"/>
      <c r="D93" s="87"/>
      <c r="E93" s="24"/>
      <c r="F93" s="23"/>
      <c r="G93" s="23"/>
      <c r="H93" s="23"/>
    </row>
    <row r="94" spans="2:22" ht="13.9" customHeight="1">
      <c r="B94" s="85" t="s">
        <v>12</v>
      </c>
      <c r="C94" s="86"/>
      <c r="D94" s="87"/>
      <c r="E94" s="24"/>
      <c r="F94" s="23"/>
      <c r="G94" s="23"/>
      <c r="H94" s="23"/>
    </row>
    <row r="95" spans="2:22" ht="13.9" customHeight="1">
      <c r="B95" s="85" t="s">
        <v>13</v>
      </c>
      <c r="C95" s="86"/>
      <c r="D95" s="87"/>
      <c r="E95" s="24"/>
      <c r="F95" s="23"/>
      <c r="G95" s="23"/>
      <c r="H95" s="23"/>
    </row>
    <row r="96" spans="2:22" ht="13.9" customHeight="1">
      <c r="B96" s="85" t="s">
        <v>14</v>
      </c>
      <c r="C96" s="86"/>
      <c r="D96" s="87"/>
      <c r="E96" s="24"/>
      <c r="F96" s="23"/>
      <c r="G96" s="23"/>
      <c r="H96" s="23"/>
    </row>
    <row r="97" spans="1:22" ht="13.9" customHeight="1">
      <c r="B97" s="85" t="s">
        <v>15</v>
      </c>
      <c r="C97" s="86"/>
      <c r="D97" s="87"/>
      <c r="E97" s="24"/>
      <c r="F97" s="23"/>
      <c r="G97" s="23"/>
      <c r="H97" s="23"/>
    </row>
    <row r="98" spans="1:22" ht="13.9" customHeight="1"/>
    <row r="100" spans="1:22">
      <c r="A100" s="2">
        <v>2017</v>
      </c>
      <c r="B100" s="85" t="s">
        <v>7</v>
      </c>
      <c r="C100" s="86"/>
      <c r="D100" s="87"/>
      <c r="E100" s="37"/>
      <c r="F100" s="38"/>
      <c r="G100" s="39"/>
      <c r="H100" s="23"/>
      <c r="J100" s="35" t="s">
        <v>54</v>
      </c>
      <c r="K100" s="25"/>
      <c r="L100" s="25"/>
      <c r="M100" s="25"/>
      <c r="N100" s="25"/>
      <c r="O100" s="25"/>
      <c r="P100" s="25"/>
      <c r="Q100" s="35" t="s">
        <v>55</v>
      </c>
      <c r="R100" s="35"/>
      <c r="S100" s="35"/>
      <c r="T100" s="35"/>
      <c r="U100" s="35"/>
      <c r="V100" s="35"/>
    </row>
    <row r="101" spans="1:22" ht="79.150000000000006" customHeight="1">
      <c r="B101" s="85" t="s">
        <v>9</v>
      </c>
      <c r="C101" s="86"/>
      <c r="D101" s="87"/>
      <c r="E101" s="37"/>
      <c r="F101" s="38"/>
      <c r="G101" s="39"/>
      <c r="H101" s="24"/>
      <c r="J101" s="11" t="s">
        <v>78</v>
      </c>
      <c r="K101" s="11" t="s">
        <v>79</v>
      </c>
      <c r="L101" s="11" t="s">
        <v>80</v>
      </c>
      <c r="M101" s="10"/>
      <c r="N101" s="10" t="s">
        <v>81</v>
      </c>
      <c r="O101" s="11" t="s">
        <v>82</v>
      </c>
      <c r="P101" s="16"/>
      <c r="Q101" s="11" t="s">
        <v>78</v>
      </c>
      <c r="R101" s="11" t="s">
        <v>79</v>
      </c>
      <c r="S101" s="11" t="s">
        <v>80</v>
      </c>
      <c r="T101" s="10"/>
      <c r="U101" s="10" t="s">
        <v>81</v>
      </c>
      <c r="V101" s="11" t="s">
        <v>82</v>
      </c>
    </row>
    <row r="102" spans="1:22" ht="15.6" customHeight="1">
      <c r="B102" s="85" t="s">
        <v>10</v>
      </c>
      <c r="C102" s="86"/>
      <c r="D102" s="87"/>
      <c r="E102" s="37"/>
      <c r="F102" s="38"/>
      <c r="G102" s="39"/>
      <c r="H102" s="24"/>
      <c r="J102" s="12"/>
      <c r="K102" s="13">
        <f>E103</f>
        <v>0</v>
      </c>
      <c r="L102" s="14">
        <f>H103</f>
        <v>0</v>
      </c>
      <c r="M102" s="15"/>
      <c r="N102" s="16">
        <f>K102+K104+K106+K108+K110+K112+K114+K116+K118+K120+K122+K124</f>
        <v>0</v>
      </c>
      <c r="O102" s="16">
        <f>SQRT(((L102)^2)+((L104)^2)+((L106)^2)+((L108)^2)+((L110)^2)+((L112)^2)+((L114)^2)+((L116)^2)+((L118)^2)+((L120)^2)+((L122)^2)+((L124)^2))</f>
        <v>0</v>
      </c>
      <c r="P102" s="10"/>
      <c r="Q102" s="12"/>
      <c r="R102" s="13">
        <f>E118</f>
        <v>0</v>
      </c>
      <c r="S102" s="14">
        <f>H118</f>
        <v>0</v>
      </c>
      <c r="T102" s="15"/>
      <c r="U102" s="16">
        <f>R102+R104+R106+R108+R110+R112+R114+R116+R118+R120+R122+R124</f>
        <v>0</v>
      </c>
      <c r="V102" s="16">
        <f>SQRT(((S102)^2)+((S104)^2)+((S106)^2)+((S108)^2)+((S110)^2)+((S112)^2)+((S114)^2)+((S116)^2)+((S118)^2)+((S120)^2)+((S122)^2)+((S124)^2))</f>
        <v>0</v>
      </c>
    </row>
    <row r="103" spans="1:22" ht="26.45" customHeight="1">
      <c r="B103" s="85" t="s">
        <v>8</v>
      </c>
      <c r="C103" s="86"/>
      <c r="D103" s="87"/>
      <c r="E103" s="37"/>
      <c r="F103" s="38"/>
      <c r="G103" s="39"/>
      <c r="H103" s="23"/>
      <c r="J103" s="11" t="s">
        <v>83</v>
      </c>
      <c r="K103" s="11" t="s">
        <v>84</v>
      </c>
      <c r="L103" s="11" t="s">
        <v>85</v>
      </c>
      <c r="M103" s="10"/>
      <c r="N103" s="10"/>
      <c r="O103" s="10"/>
      <c r="P103" s="10"/>
      <c r="Q103" s="11" t="s">
        <v>83</v>
      </c>
      <c r="R103" s="11" t="s">
        <v>84</v>
      </c>
      <c r="S103" s="11" t="s">
        <v>85</v>
      </c>
      <c r="T103" s="10"/>
      <c r="U103" s="10"/>
      <c r="V103" s="10"/>
    </row>
    <row r="104" spans="1:22" ht="15.6" customHeight="1">
      <c r="B104" s="85" t="s">
        <v>11</v>
      </c>
      <c r="C104" s="86"/>
      <c r="D104" s="87"/>
      <c r="E104" s="37"/>
      <c r="F104" s="38"/>
      <c r="G104" s="39"/>
      <c r="H104" s="23"/>
      <c r="J104" s="12"/>
      <c r="K104" s="13">
        <f>E104</f>
        <v>0</v>
      </c>
      <c r="L104" s="14">
        <f>H104</f>
        <v>0</v>
      </c>
      <c r="M104" s="10"/>
      <c r="N104" s="10"/>
      <c r="O104" s="10"/>
      <c r="P104" s="10"/>
      <c r="Q104" s="12"/>
      <c r="R104" s="13">
        <f>E119</f>
        <v>0</v>
      </c>
      <c r="S104" s="14">
        <f>H119</f>
        <v>0</v>
      </c>
      <c r="T104" s="10"/>
      <c r="U104" s="10"/>
      <c r="V104" s="10"/>
    </row>
    <row r="105" spans="1:22" ht="15.6" customHeight="1">
      <c r="B105" s="85" t="s">
        <v>12</v>
      </c>
      <c r="C105" s="86"/>
      <c r="D105" s="87"/>
      <c r="E105" s="37"/>
      <c r="F105" s="38"/>
      <c r="G105" s="39"/>
      <c r="H105" s="23"/>
      <c r="J105" s="11" t="s">
        <v>86</v>
      </c>
      <c r="K105" s="11" t="s">
        <v>87</v>
      </c>
      <c r="L105" s="11" t="s">
        <v>88</v>
      </c>
      <c r="M105" s="10"/>
      <c r="N105" s="10"/>
      <c r="O105" s="10"/>
      <c r="P105" s="10"/>
      <c r="Q105" s="11" t="s">
        <v>86</v>
      </c>
      <c r="R105" s="11" t="s">
        <v>87</v>
      </c>
      <c r="S105" s="11" t="s">
        <v>88</v>
      </c>
      <c r="T105" s="10"/>
      <c r="U105" s="10"/>
      <c r="V105" s="10"/>
    </row>
    <row r="106" spans="1:22" ht="15.6" customHeight="1">
      <c r="B106" s="85" t="s">
        <v>13</v>
      </c>
      <c r="C106" s="86"/>
      <c r="D106" s="87"/>
      <c r="E106" s="37"/>
      <c r="F106" s="38"/>
      <c r="G106" s="39"/>
      <c r="H106" s="23"/>
      <c r="J106" s="12"/>
      <c r="K106" s="13">
        <f>E105</f>
        <v>0</v>
      </c>
      <c r="L106" s="14">
        <f>H105</f>
        <v>0</v>
      </c>
      <c r="M106" s="10"/>
      <c r="N106" s="10"/>
      <c r="O106" s="10"/>
      <c r="P106" s="10"/>
      <c r="Q106" s="12"/>
      <c r="R106" s="13">
        <f>E120</f>
        <v>0</v>
      </c>
      <c r="S106" s="14">
        <f>H120</f>
        <v>0</v>
      </c>
      <c r="T106" s="10"/>
      <c r="U106" s="10"/>
      <c r="V106" s="10"/>
    </row>
    <row r="107" spans="1:22" ht="15.6" customHeight="1">
      <c r="B107" s="85" t="s">
        <v>14</v>
      </c>
      <c r="C107" s="86"/>
      <c r="D107" s="87"/>
      <c r="E107" s="32"/>
      <c r="F107" s="33"/>
      <c r="G107" s="34"/>
      <c r="H107" s="23"/>
      <c r="J107" s="11" t="s">
        <v>89</v>
      </c>
      <c r="K107" s="11" t="s">
        <v>90</v>
      </c>
      <c r="L107" s="11" t="s">
        <v>91</v>
      </c>
      <c r="M107" s="10"/>
      <c r="N107" s="10"/>
      <c r="O107" s="10"/>
      <c r="P107" s="10"/>
      <c r="Q107" s="11" t="s">
        <v>89</v>
      </c>
      <c r="R107" s="11" t="s">
        <v>90</v>
      </c>
      <c r="S107" s="11" t="s">
        <v>91</v>
      </c>
      <c r="T107" s="10"/>
      <c r="U107" s="10"/>
      <c r="V107" s="10"/>
    </row>
    <row r="108" spans="1:22" ht="15.6" customHeight="1">
      <c r="B108" s="85" t="s">
        <v>15</v>
      </c>
      <c r="C108" s="86"/>
      <c r="D108" s="87"/>
      <c r="E108" s="37"/>
      <c r="F108" s="38"/>
      <c r="G108" s="39"/>
      <c r="H108" s="23"/>
      <c r="J108" s="12"/>
      <c r="K108" s="13">
        <f>E106</f>
        <v>0</v>
      </c>
      <c r="L108" s="14">
        <f>H106</f>
        <v>0</v>
      </c>
      <c r="M108" s="10"/>
      <c r="N108" s="10"/>
      <c r="O108" s="10"/>
      <c r="P108" s="10"/>
      <c r="Q108" s="12"/>
      <c r="R108" s="13">
        <f>E121</f>
        <v>0</v>
      </c>
      <c r="S108" s="14">
        <f>H121</f>
        <v>0</v>
      </c>
      <c r="T108" s="10"/>
      <c r="U108" s="10"/>
      <c r="V108" s="10"/>
    </row>
    <row r="109" spans="1:22" ht="15.6" customHeight="1">
      <c r="B109" s="85" t="s">
        <v>16</v>
      </c>
      <c r="C109" s="86"/>
      <c r="D109" s="87"/>
      <c r="E109" s="37"/>
      <c r="F109" s="38"/>
      <c r="G109" s="39"/>
      <c r="H109" s="24"/>
      <c r="J109" s="11" t="s">
        <v>92</v>
      </c>
      <c r="K109" s="11" t="s">
        <v>93</v>
      </c>
      <c r="L109" s="11" t="s">
        <v>94</v>
      </c>
      <c r="M109" s="10"/>
      <c r="N109" s="10"/>
      <c r="O109" s="10"/>
      <c r="P109" s="10"/>
      <c r="Q109" s="11" t="s">
        <v>92</v>
      </c>
      <c r="R109" s="11" t="s">
        <v>93</v>
      </c>
      <c r="S109" s="11" t="s">
        <v>94</v>
      </c>
      <c r="T109" s="10"/>
      <c r="U109" s="10"/>
      <c r="V109" s="10"/>
    </row>
    <row r="110" spans="1:22" ht="26.45" customHeight="1">
      <c r="B110" s="85" t="s">
        <v>8</v>
      </c>
      <c r="C110" s="86"/>
      <c r="D110" s="87"/>
      <c r="E110" s="37"/>
      <c r="F110" s="38"/>
      <c r="G110" s="39"/>
      <c r="H110" s="23"/>
      <c r="J110" s="12"/>
      <c r="K110" s="13">
        <f>E107</f>
        <v>0</v>
      </c>
      <c r="L110" s="14">
        <f>H107</f>
        <v>0</v>
      </c>
      <c r="M110" s="10"/>
      <c r="N110" s="10"/>
      <c r="O110" s="10"/>
      <c r="P110" s="10"/>
      <c r="Q110" s="12"/>
      <c r="R110" s="13">
        <f>E122</f>
        <v>0</v>
      </c>
      <c r="S110" s="14">
        <f>H122</f>
        <v>0</v>
      </c>
      <c r="T110" s="10"/>
      <c r="U110" s="10"/>
      <c r="V110" s="10"/>
    </row>
    <row r="111" spans="1:22" ht="15.6" customHeight="1">
      <c r="B111" s="85" t="s">
        <v>11</v>
      </c>
      <c r="C111" s="86"/>
      <c r="D111" s="87"/>
      <c r="E111" s="37"/>
      <c r="F111" s="38"/>
      <c r="G111" s="39"/>
      <c r="H111" s="23"/>
      <c r="J111" s="11" t="s">
        <v>95</v>
      </c>
      <c r="K111" s="11" t="s">
        <v>96</v>
      </c>
      <c r="L111" s="11" t="s">
        <v>97</v>
      </c>
      <c r="M111" s="10"/>
      <c r="N111" s="10"/>
      <c r="O111" s="10"/>
      <c r="P111" s="10"/>
      <c r="Q111" s="11" t="s">
        <v>95</v>
      </c>
      <c r="R111" s="11" t="s">
        <v>96</v>
      </c>
      <c r="S111" s="11" t="s">
        <v>97</v>
      </c>
      <c r="T111" s="10"/>
      <c r="U111" s="10"/>
      <c r="V111" s="10"/>
    </row>
    <row r="112" spans="1:22" ht="15.6" customHeight="1">
      <c r="B112" s="85" t="s">
        <v>12</v>
      </c>
      <c r="C112" s="86"/>
      <c r="D112" s="87"/>
      <c r="E112" s="37"/>
      <c r="F112" s="38"/>
      <c r="G112" s="39"/>
      <c r="H112" s="23"/>
      <c r="J112" s="12"/>
      <c r="K112" s="13">
        <f>E108</f>
        <v>0</v>
      </c>
      <c r="L112" s="14">
        <f>H108</f>
        <v>0</v>
      </c>
      <c r="M112" s="10"/>
      <c r="N112" s="10"/>
      <c r="O112" s="10"/>
      <c r="P112" s="10"/>
      <c r="Q112" s="12"/>
      <c r="R112" s="13">
        <f>E123</f>
        <v>0</v>
      </c>
      <c r="S112" s="14">
        <f>H123</f>
        <v>0</v>
      </c>
      <c r="T112" s="10"/>
      <c r="U112" s="10"/>
      <c r="V112" s="10"/>
    </row>
    <row r="113" spans="2:22" ht="15.6" customHeight="1">
      <c r="B113" s="85" t="s">
        <v>13</v>
      </c>
      <c r="C113" s="86"/>
      <c r="D113" s="87"/>
      <c r="E113" s="37"/>
      <c r="F113" s="38"/>
      <c r="G113" s="39"/>
      <c r="H113" s="23"/>
      <c r="J113" s="11" t="s">
        <v>98</v>
      </c>
      <c r="K113" s="11" t="s">
        <v>99</v>
      </c>
      <c r="L113" s="11" t="s">
        <v>100</v>
      </c>
      <c r="M113" s="10"/>
      <c r="N113" s="10"/>
      <c r="O113" s="10"/>
      <c r="P113" s="10"/>
      <c r="Q113" s="11" t="s">
        <v>98</v>
      </c>
      <c r="R113" s="11" t="s">
        <v>99</v>
      </c>
      <c r="S113" s="11" t="s">
        <v>100</v>
      </c>
      <c r="T113" s="10"/>
      <c r="U113" s="10"/>
      <c r="V113" s="10"/>
    </row>
    <row r="114" spans="2:22" ht="15.6" customHeight="1">
      <c r="B114" s="85" t="s">
        <v>14</v>
      </c>
      <c r="C114" s="86"/>
      <c r="D114" s="87"/>
      <c r="E114" s="32"/>
      <c r="F114" s="33"/>
      <c r="G114" s="34"/>
      <c r="H114" s="23"/>
      <c r="J114" s="12"/>
      <c r="K114" s="13">
        <f>E110</f>
        <v>0</v>
      </c>
      <c r="L114" s="14">
        <f>H110</f>
        <v>0</v>
      </c>
      <c r="M114" s="10"/>
      <c r="N114" s="10"/>
      <c r="O114" s="10"/>
      <c r="P114" s="10"/>
      <c r="Q114" s="12"/>
      <c r="R114" s="13">
        <f>E125</f>
        <v>0</v>
      </c>
      <c r="S114" s="14">
        <f>H125</f>
        <v>0</v>
      </c>
      <c r="T114" s="10"/>
      <c r="U114" s="10"/>
      <c r="V114" s="10"/>
    </row>
    <row r="115" spans="2:22" ht="15.6" customHeight="1">
      <c r="B115" s="85" t="s">
        <v>15</v>
      </c>
      <c r="C115" s="86"/>
      <c r="D115" s="87"/>
      <c r="E115" s="37"/>
      <c r="F115" s="38"/>
      <c r="G115" s="39"/>
      <c r="H115" s="23"/>
      <c r="J115" s="11" t="s">
        <v>101</v>
      </c>
      <c r="K115" s="11" t="s">
        <v>102</v>
      </c>
      <c r="L115" s="11" t="s">
        <v>103</v>
      </c>
      <c r="M115" s="10"/>
      <c r="N115" s="10"/>
      <c r="O115" s="10"/>
      <c r="P115" s="10"/>
      <c r="Q115" s="11" t="s">
        <v>101</v>
      </c>
      <c r="R115" s="11" t="s">
        <v>102</v>
      </c>
      <c r="S115" s="11" t="s">
        <v>103</v>
      </c>
      <c r="T115" s="10"/>
      <c r="U115" s="10"/>
      <c r="V115" s="10"/>
    </row>
    <row r="116" spans="2:22" ht="15.6" customHeight="1">
      <c r="B116" s="85" t="s">
        <v>53</v>
      </c>
      <c r="C116" s="86"/>
      <c r="D116" s="87"/>
      <c r="E116" s="37"/>
      <c r="F116" s="38"/>
      <c r="G116" s="39"/>
      <c r="H116" s="24"/>
      <c r="J116" s="12"/>
      <c r="K116" s="13">
        <f>E111</f>
        <v>0</v>
      </c>
      <c r="L116" s="14">
        <f>H111</f>
        <v>0</v>
      </c>
      <c r="M116" s="10"/>
      <c r="N116" s="10"/>
      <c r="O116" s="10"/>
      <c r="P116" s="10"/>
      <c r="Q116" s="12"/>
      <c r="R116" s="13">
        <f>E126</f>
        <v>0</v>
      </c>
      <c r="S116" s="14">
        <f>H126</f>
        <v>0</v>
      </c>
      <c r="T116" s="10"/>
      <c r="U116" s="10"/>
      <c r="V116" s="10"/>
    </row>
    <row r="117" spans="2:22" ht="15.6" customHeight="1">
      <c r="B117" s="85" t="s">
        <v>10</v>
      </c>
      <c r="C117" s="86"/>
      <c r="D117" s="87"/>
      <c r="E117" s="37"/>
      <c r="F117" s="38"/>
      <c r="G117" s="39"/>
      <c r="H117" s="24"/>
      <c r="J117" s="11" t="s">
        <v>104</v>
      </c>
      <c r="K117" s="11" t="s">
        <v>105</v>
      </c>
      <c r="L117" s="11" t="s">
        <v>106</v>
      </c>
      <c r="M117" s="10"/>
      <c r="N117" s="10"/>
      <c r="O117" s="10"/>
      <c r="P117" s="10"/>
      <c r="Q117" s="11" t="s">
        <v>104</v>
      </c>
      <c r="R117" s="11" t="s">
        <v>105</v>
      </c>
      <c r="S117" s="11" t="s">
        <v>106</v>
      </c>
      <c r="T117" s="10"/>
      <c r="U117" s="10"/>
      <c r="V117" s="10"/>
    </row>
    <row r="118" spans="2:22" ht="26.45" customHeight="1">
      <c r="B118" s="85" t="s">
        <v>8</v>
      </c>
      <c r="C118" s="86"/>
      <c r="D118" s="87"/>
      <c r="E118" s="37"/>
      <c r="F118" s="38"/>
      <c r="G118" s="39"/>
      <c r="H118" s="23"/>
      <c r="J118" s="12"/>
      <c r="K118" s="13">
        <f>E112</f>
        <v>0</v>
      </c>
      <c r="L118" s="14">
        <f>H112</f>
        <v>0</v>
      </c>
      <c r="M118" s="10"/>
      <c r="N118" s="10"/>
      <c r="O118" s="10"/>
      <c r="P118" s="10"/>
      <c r="Q118" s="12"/>
      <c r="R118" s="13">
        <f>E127</f>
        <v>0</v>
      </c>
      <c r="S118" s="14">
        <f>H127</f>
        <v>0</v>
      </c>
      <c r="T118" s="10"/>
      <c r="U118" s="10"/>
      <c r="V118" s="10"/>
    </row>
    <row r="119" spans="2:22" ht="15.6" customHeight="1">
      <c r="B119" s="85" t="s">
        <v>11</v>
      </c>
      <c r="C119" s="86"/>
      <c r="D119" s="87"/>
      <c r="E119" s="37"/>
      <c r="F119" s="38"/>
      <c r="G119" s="39"/>
      <c r="H119" s="23"/>
      <c r="J119" s="11" t="s">
        <v>107</v>
      </c>
      <c r="K119" s="11" t="s">
        <v>108</v>
      </c>
      <c r="L119" s="11" t="s">
        <v>109</v>
      </c>
      <c r="M119" s="10"/>
      <c r="N119" s="10"/>
      <c r="O119" s="10"/>
      <c r="P119" s="10"/>
      <c r="Q119" s="11" t="s">
        <v>107</v>
      </c>
      <c r="R119" s="11" t="s">
        <v>108</v>
      </c>
      <c r="S119" s="11" t="s">
        <v>109</v>
      </c>
      <c r="T119" s="10"/>
      <c r="U119" s="10"/>
      <c r="V119" s="10"/>
    </row>
    <row r="120" spans="2:22" ht="15.6" customHeight="1">
      <c r="B120" s="85" t="s">
        <v>12</v>
      </c>
      <c r="C120" s="86"/>
      <c r="D120" s="87"/>
      <c r="E120" s="37"/>
      <c r="F120" s="38"/>
      <c r="G120" s="39"/>
      <c r="H120" s="23"/>
      <c r="J120" s="12"/>
      <c r="K120" s="13">
        <f>E113</f>
        <v>0</v>
      </c>
      <c r="L120" s="14">
        <f>H113</f>
        <v>0</v>
      </c>
      <c r="M120" s="10"/>
      <c r="N120" s="10"/>
      <c r="O120" s="10"/>
      <c r="Q120" s="12"/>
      <c r="R120" s="13">
        <f>E128</f>
        <v>0</v>
      </c>
      <c r="S120" s="14">
        <f>H128</f>
        <v>0</v>
      </c>
      <c r="T120" s="10"/>
      <c r="U120" s="10"/>
      <c r="V120" s="10"/>
    </row>
    <row r="121" spans="2:22" ht="15.6" customHeight="1">
      <c r="B121" s="85" t="s">
        <v>13</v>
      </c>
      <c r="C121" s="86"/>
      <c r="D121" s="87"/>
      <c r="E121" s="37"/>
      <c r="F121" s="38"/>
      <c r="G121" s="39"/>
      <c r="H121" s="23"/>
      <c r="J121" s="11" t="s">
        <v>104</v>
      </c>
      <c r="K121" s="11" t="s">
        <v>110</v>
      </c>
      <c r="L121" s="11" t="s">
        <v>111</v>
      </c>
      <c r="Q121" s="11" t="s">
        <v>104</v>
      </c>
      <c r="R121" s="11" t="s">
        <v>110</v>
      </c>
      <c r="S121" s="11" t="s">
        <v>111</v>
      </c>
    </row>
    <row r="122" spans="2:22" ht="15.6" customHeight="1">
      <c r="B122" s="85" t="s">
        <v>14</v>
      </c>
      <c r="C122" s="86"/>
      <c r="D122" s="87"/>
      <c r="E122" s="37"/>
      <c r="F122" s="38"/>
      <c r="G122" s="39"/>
      <c r="H122" s="23"/>
      <c r="J122" s="12"/>
      <c r="K122" s="13">
        <f>E114</f>
        <v>0</v>
      </c>
      <c r="L122" s="14">
        <f>H114</f>
        <v>0</v>
      </c>
      <c r="Q122" s="12"/>
      <c r="R122" s="13">
        <f>E129</f>
        <v>0</v>
      </c>
      <c r="S122" s="14">
        <f>H129</f>
        <v>0</v>
      </c>
    </row>
    <row r="123" spans="2:22" ht="15.6" customHeight="1">
      <c r="B123" s="85" t="s">
        <v>15</v>
      </c>
      <c r="C123" s="86"/>
      <c r="D123" s="87"/>
      <c r="E123" s="37"/>
      <c r="F123" s="38"/>
      <c r="G123" s="39"/>
      <c r="H123" s="23"/>
      <c r="J123" s="11" t="s">
        <v>107</v>
      </c>
      <c r="K123" s="11" t="s">
        <v>112</v>
      </c>
      <c r="L123" s="11" t="s">
        <v>113</v>
      </c>
      <c r="Q123" s="11" t="s">
        <v>107</v>
      </c>
      <c r="R123" s="11" t="s">
        <v>112</v>
      </c>
      <c r="S123" s="11" t="s">
        <v>113</v>
      </c>
    </row>
    <row r="124" spans="2:22" ht="15.6" customHeight="1">
      <c r="B124" s="85" t="s">
        <v>16</v>
      </c>
      <c r="C124" s="86"/>
      <c r="D124" s="87"/>
      <c r="E124" s="37"/>
      <c r="F124" s="38"/>
      <c r="G124" s="39"/>
      <c r="H124" s="24"/>
      <c r="J124" s="12"/>
      <c r="K124" s="13">
        <f>E115</f>
        <v>0</v>
      </c>
      <c r="L124" s="14">
        <f>H115</f>
        <v>0</v>
      </c>
      <c r="Q124" s="12"/>
      <c r="R124" s="13">
        <f>E130</f>
        <v>0</v>
      </c>
      <c r="S124" s="14">
        <f>H130</f>
        <v>0</v>
      </c>
    </row>
    <row r="125" spans="2:22" ht="26.45" customHeight="1">
      <c r="B125" s="85" t="s">
        <v>8</v>
      </c>
      <c r="C125" s="86"/>
      <c r="D125" s="87"/>
      <c r="E125" s="37"/>
      <c r="F125" s="38"/>
      <c r="G125" s="39"/>
      <c r="H125" s="23"/>
    </row>
    <row r="126" spans="2:22" ht="13.9" customHeight="1">
      <c r="B126" s="85" t="s">
        <v>11</v>
      </c>
      <c r="C126" s="86"/>
      <c r="D126" s="87"/>
      <c r="E126" s="37"/>
      <c r="F126" s="38"/>
      <c r="G126" s="39"/>
      <c r="H126" s="23"/>
    </row>
    <row r="127" spans="2:22" ht="13.9" customHeight="1">
      <c r="B127" s="85" t="s">
        <v>12</v>
      </c>
      <c r="C127" s="86"/>
      <c r="D127" s="87"/>
      <c r="E127" s="37"/>
      <c r="F127" s="38"/>
      <c r="G127" s="39"/>
      <c r="H127" s="23"/>
    </row>
    <row r="128" spans="2:22" ht="13.9" customHeight="1">
      <c r="B128" s="85" t="s">
        <v>13</v>
      </c>
      <c r="C128" s="86"/>
      <c r="D128" s="87"/>
      <c r="E128" s="37"/>
      <c r="F128" s="38"/>
      <c r="G128" s="39"/>
      <c r="H128" s="23"/>
    </row>
    <row r="129" spans="2:8" ht="13.9" customHeight="1">
      <c r="B129" s="85" t="s">
        <v>14</v>
      </c>
      <c r="C129" s="86"/>
      <c r="D129" s="87"/>
      <c r="E129" s="37"/>
      <c r="F129" s="38"/>
      <c r="G129" s="39"/>
      <c r="H129" s="23"/>
    </row>
    <row r="130" spans="2:8" ht="13.9" customHeight="1">
      <c r="B130" s="85" t="s">
        <v>15</v>
      </c>
      <c r="C130" s="86"/>
      <c r="D130" s="87"/>
      <c r="E130" s="37"/>
      <c r="F130" s="38"/>
      <c r="G130" s="39"/>
      <c r="H130" s="23"/>
    </row>
    <row r="131" spans="2:8" ht="13.9" customHeight="1"/>
  </sheetData>
  <mergeCells count="190"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5:D95"/>
    <mergeCell ref="B96:D96"/>
    <mergeCell ref="B97:D97"/>
    <mergeCell ref="B100:D100"/>
    <mergeCell ref="B101:D101"/>
    <mergeCell ref="B102:D102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4:D64"/>
    <mergeCell ref="E64:G64"/>
    <mergeCell ref="B67:D67"/>
    <mergeCell ref="B68:D68"/>
    <mergeCell ref="B69:D69"/>
    <mergeCell ref="B70:D70"/>
    <mergeCell ref="B61:D61"/>
    <mergeCell ref="E61:G61"/>
    <mergeCell ref="B62:D62"/>
    <mergeCell ref="E62:G62"/>
    <mergeCell ref="B63:D63"/>
    <mergeCell ref="E63:G63"/>
    <mergeCell ref="B58:D58"/>
    <mergeCell ref="E58:G58"/>
    <mergeCell ref="B59:D59"/>
    <mergeCell ref="E59:G59"/>
    <mergeCell ref="B60:D60"/>
    <mergeCell ref="E60:G60"/>
    <mergeCell ref="B55:D55"/>
    <mergeCell ref="E55:G55"/>
    <mergeCell ref="B56:D56"/>
    <mergeCell ref="E56:G56"/>
    <mergeCell ref="B57:D57"/>
    <mergeCell ref="E57:G57"/>
    <mergeCell ref="B52:D52"/>
    <mergeCell ref="E52:G52"/>
    <mergeCell ref="B53:D53"/>
    <mergeCell ref="E53:G53"/>
    <mergeCell ref="B54:D54"/>
    <mergeCell ref="E54:G54"/>
    <mergeCell ref="B49:D49"/>
    <mergeCell ref="E49:G49"/>
    <mergeCell ref="B50:D50"/>
    <mergeCell ref="E50:G50"/>
    <mergeCell ref="B51:D51"/>
    <mergeCell ref="E51:G51"/>
    <mergeCell ref="B46:D46"/>
    <mergeCell ref="E46:G46"/>
    <mergeCell ref="B47:D47"/>
    <mergeCell ref="E47:G47"/>
    <mergeCell ref="B48:D48"/>
    <mergeCell ref="E48:G48"/>
    <mergeCell ref="B43:D43"/>
    <mergeCell ref="E43:G43"/>
    <mergeCell ref="B44:D44"/>
    <mergeCell ref="E44:G44"/>
    <mergeCell ref="B45:D45"/>
    <mergeCell ref="E45:G45"/>
    <mergeCell ref="B40:D40"/>
    <mergeCell ref="E40:G40"/>
    <mergeCell ref="B41:D41"/>
    <mergeCell ref="E41:G41"/>
    <mergeCell ref="B42:D42"/>
    <mergeCell ref="E42:G42"/>
    <mergeCell ref="B37:D37"/>
    <mergeCell ref="E37:G37"/>
    <mergeCell ref="B38:D38"/>
    <mergeCell ref="E38:G38"/>
    <mergeCell ref="B39:D39"/>
    <mergeCell ref="E39:G39"/>
    <mergeCell ref="J34:O34"/>
    <mergeCell ref="Q34:V34"/>
    <mergeCell ref="B35:D35"/>
    <mergeCell ref="E35:G35"/>
    <mergeCell ref="B36:D36"/>
    <mergeCell ref="E36:G36"/>
    <mergeCell ref="B30:D30"/>
    <mergeCell ref="E30:G30"/>
    <mergeCell ref="B31:D31"/>
    <mergeCell ref="E31:G31"/>
    <mergeCell ref="B34:D34"/>
    <mergeCell ref="E34:G34"/>
    <mergeCell ref="B27:D27"/>
    <mergeCell ref="E27:G27"/>
    <mergeCell ref="B28:D28"/>
    <mergeCell ref="E28:G28"/>
    <mergeCell ref="B29:D29"/>
    <mergeCell ref="E29:G29"/>
    <mergeCell ref="B24:D24"/>
    <mergeCell ref="E24:G24"/>
    <mergeCell ref="B25:D25"/>
    <mergeCell ref="E25:G25"/>
    <mergeCell ref="B26:D26"/>
    <mergeCell ref="E26:G26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2:D12"/>
    <mergeCell ref="E12:G12"/>
    <mergeCell ref="B13:D13"/>
    <mergeCell ref="E13:G13"/>
    <mergeCell ref="B14:D14"/>
    <mergeCell ref="E14:G14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  <mergeCell ref="Q1:V1"/>
    <mergeCell ref="B2:D2"/>
    <mergeCell ref="E2:G2"/>
    <mergeCell ref="B3:D3"/>
    <mergeCell ref="E3:G3"/>
    <mergeCell ref="B4:D4"/>
    <mergeCell ref="E4:G4"/>
    <mergeCell ref="B5:D5"/>
    <mergeCell ref="E5:G5"/>
    <mergeCell ref="B1:D1"/>
    <mergeCell ref="E1:G1"/>
    <mergeCell ref="J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Percent in Poverty</vt:lpstr>
      <vt:lpstr>Estimates</vt:lpstr>
      <vt:lpstr>Margin of Error Data</vt:lpstr>
      <vt:lpstr>Asian</vt:lpstr>
      <vt:lpstr>African American</vt:lpstr>
      <vt:lpstr>White (Not Hispanic)</vt:lpstr>
      <vt:lpstr>Hispanic</vt:lpstr>
      <vt:lpstr>Total</vt:lpstr>
      <vt:lpstr>Template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cp:lastPrinted>2016-09-15T17:19:50Z</cp:lastPrinted>
  <dcterms:created xsi:type="dcterms:W3CDTF">2013-12-11T21:06:04Z</dcterms:created>
  <dcterms:modified xsi:type="dcterms:W3CDTF">2025-11-05T22:06:31Z</dcterms:modified>
</cp:coreProperties>
</file>