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Disproportionality\For Web\"/>
    </mc:Choice>
  </mc:AlternateContent>
  <xr:revisionPtr revIDLastSave="0" documentId="13_ncr:1_{A91F4D1A-28FB-4FEC-B0AA-75BC5E0B79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melessness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2" l="1"/>
  <c r="C13" i="12"/>
  <c r="C7" i="12"/>
  <c r="C12" i="12"/>
  <c r="B7" i="12"/>
  <c r="B8" i="12" s="1"/>
  <c r="D4" i="12" l="1"/>
  <c r="D7" i="12"/>
  <c r="L3" i="12" s="1"/>
  <c r="D6" i="12"/>
  <c r="K3" i="12" s="1"/>
  <c r="D5" i="12"/>
  <c r="J3" i="12" s="1"/>
</calcChain>
</file>

<file path=xl/sharedStrings.xml><?xml version="1.0" encoding="utf-8"?>
<sst xmlns="http://schemas.openxmlformats.org/spreadsheetml/2006/main" count="25" uniqueCount="20">
  <si>
    <t>Hispanic</t>
  </si>
  <si>
    <t>Black</t>
  </si>
  <si>
    <t xml:space="preserve">White </t>
  </si>
  <si>
    <t>Other</t>
  </si>
  <si>
    <t>% of Homeless Population</t>
  </si>
  <si>
    <t xml:space="preserve">Disparity </t>
  </si>
  <si>
    <t xml:space="preserve">Asian </t>
  </si>
  <si>
    <t>Non-Hispanic</t>
  </si>
  <si>
    <t>Disparity Ratios</t>
  </si>
  <si>
    <t>Black vs. White</t>
  </si>
  <si>
    <t>*White alone, not Hispanic</t>
  </si>
  <si>
    <t>https://1zdndu3n3nla353ymc1h6x58-wpengine.netdna-ssl.com/wp-content/uploads/2021/05/HMIS_Snapshot_2021_Prevalence_05.21.2021.pdf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</si>
  <si>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</t>
    </r>
  </si>
  <si>
    <t>Ending Community Homelessness Coalition, 2021 HMIS Snapshot: 2021 Homelessness Prevalence Estimate in Austin/Travis County</t>
  </si>
  <si>
    <t>Asian</t>
  </si>
  <si>
    <t>White</t>
  </si>
  <si>
    <t>Black vs. Asian</t>
  </si>
  <si>
    <t>Other &amp; Multi-Racial</t>
  </si>
  <si>
    <t>% of Total Population</t>
  </si>
  <si>
    <t>Table B01001: SEX BY AGE, U.S. Census Bureau, 2023 American Community Survey, 1-Year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</si>
</sst>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0" fillId="0" borderId="0" xfId="0" applyNumberFormat="1"/>
    <xf numFmtId="9" fontId="3" fillId="0" borderId="0" xfId="2" applyFont="1"/>
    <xf numFmtId="165" fontId="3" fillId="0" borderId="0" xfId="1" applyNumberFormat="1" applyFont="1"/>
    <xf numFmtId="9" fontId="0" fillId="0" borderId="0" xfId="0" applyNumberFormat="1"/>
    <xf numFmtId="166" fontId="3" fillId="0" borderId="0" xfId="2" applyNumberFormat="1" applyFont="1"/>
    <xf numFmtId="166" fontId="3" fillId="0" borderId="0" xfId="2" applyNumberFormat="1" applyFont="1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Disproportionality Ratios for the Population that Received Homeless Services, Travis County, 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Homelessness!$I$2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Homelessness!$H$3</c:f>
              <c:numCache>
                <c:formatCode>General</c:formatCode>
                <c:ptCount val="1"/>
                <c:pt idx="0">
                  <c:v>2023</c:v>
                </c:pt>
              </c:numCache>
            </c:numRef>
          </c:cat>
          <c:val>
            <c:numRef>
              <c:f>Homelessness!$I$3</c:f>
              <c:numCache>
                <c:formatCode>0.0</c:formatCode>
                <c:ptCount val="1"/>
                <c:pt idx="0">
                  <c:v>4.0676966696084351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3-404C-B4F7-23DEC35C8254}"/>
            </c:ext>
          </c:extLst>
        </c:ser>
        <c:ser>
          <c:idx val="1"/>
          <c:order val="1"/>
          <c:tx>
            <c:strRef>
              <c:f>Homelessness!$J$2</c:f>
              <c:strCache>
                <c:ptCount val="1"/>
                <c:pt idx="0">
                  <c:v>White 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numRef>
              <c:f>Homelessness!$H$3</c:f>
              <c:numCache>
                <c:formatCode>General</c:formatCode>
                <c:ptCount val="1"/>
                <c:pt idx="0">
                  <c:v>2023</c:v>
                </c:pt>
              </c:numCache>
            </c:numRef>
          </c:cat>
          <c:val>
            <c:numRef>
              <c:f>Homelessness!$J$3</c:f>
              <c:numCache>
                <c:formatCode>0.0</c:formatCode>
                <c:ptCount val="1"/>
                <c:pt idx="0">
                  <c:v>1.2771798435599486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3-404C-B4F7-23DEC35C8254}"/>
            </c:ext>
          </c:extLst>
        </c:ser>
        <c:ser>
          <c:idx val="2"/>
          <c:order val="2"/>
          <c:tx>
            <c:strRef>
              <c:f>Homelessness!$K$2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72A365"/>
            </a:solidFill>
            <a:ln w="25400">
              <a:noFill/>
            </a:ln>
          </c:spPr>
          <c:invertIfNegative val="0"/>
          <c:cat>
            <c:numRef>
              <c:f>Homelessness!$H$3</c:f>
              <c:numCache>
                <c:formatCode>General</c:formatCode>
                <c:ptCount val="1"/>
                <c:pt idx="0">
                  <c:v>2023</c:v>
                </c:pt>
              </c:numCache>
            </c:numRef>
          </c:cat>
          <c:val>
            <c:numRef>
              <c:f>Homelessness!$K$3</c:f>
              <c:numCache>
                <c:formatCode>0.0</c:formatCode>
                <c:ptCount val="1"/>
                <c:pt idx="0">
                  <c:v>0.15407179573682295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13-404C-B4F7-23DEC35C8254}"/>
            </c:ext>
          </c:extLst>
        </c:ser>
        <c:ser>
          <c:idx val="3"/>
          <c:order val="3"/>
          <c:tx>
            <c:strRef>
              <c:f>Homelessness!$L$2</c:f>
              <c:strCache>
                <c:ptCount val="1"/>
                <c:pt idx="0">
                  <c:v>Other &amp; Multi-Racial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numRef>
              <c:f>Homelessness!$H$3</c:f>
              <c:numCache>
                <c:formatCode>General</c:formatCode>
                <c:ptCount val="1"/>
                <c:pt idx="0">
                  <c:v>2023</c:v>
                </c:pt>
              </c:numCache>
            </c:numRef>
          </c:cat>
          <c:val>
            <c:numRef>
              <c:f>Homelessness!$L$3</c:f>
              <c:numCache>
                <c:formatCode>0.0</c:formatCode>
                <c:ptCount val="1"/>
                <c:pt idx="0">
                  <c:v>0.16868347232752071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13-404C-B4F7-23DEC35C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999312"/>
        <c:axId val="147000720"/>
      </c:barChart>
      <c:catAx>
        <c:axId val="14699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7000720"/>
        <c:crosses val="autoZero"/>
        <c:auto val="1"/>
        <c:lblAlgn val="ctr"/>
        <c:lblOffset val="100"/>
        <c:noMultiLvlLbl val="0"/>
      </c:catAx>
      <c:valAx>
        <c:axId val="14700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4699931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29239</xdr:colOff>
      <xdr:row>3</xdr:row>
      <xdr:rowOff>107357</xdr:rowOff>
    </xdr:from>
    <xdr:to>
      <xdr:col>13</xdr:col>
      <xdr:colOff>111056</xdr:colOff>
      <xdr:row>17</xdr:row>
      <xdr:rowOff>183557</xdr:rowOff>
    </xdr:to>
    <xdr:graphicFrame macro="">
      <xdr:nvGraphicFramePr>
        <xdr:cNvPr id="2456758" name="Chart 7">
          <a:extLst>
            <a:ext uri="{FF2B5EF4-FFF2-40B4-BE49-F238E27FC236}">
              <a16:creationId xmlns:a16="http://schemas.microsoft.com/office/drawing/2014/main" id="{00000000-0008-0000-0000-0000B67C2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0.09791</cdr:x>
      <cdr:y>0.70904</cdr:y>
    </cdr:from>
    <cdr:to>
      <cdr:x>0.76224</cdr:x>
      <cdr:y>0.71165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CE54051-2311-4438-85D6-E1BEB0CE7B61}"/>
            </a:ext>
          </a:extLst>
        </cdr:cNvPr>
        <cdr:cNvCxnSpPr/>
      </cdr:nvCxnSpPr>
      <cdr:spPr>
        <a:xfrm xmlns:a="http://schemas.openxmlformats.org/drawingml/2006/main" flipV="1">
          <a:off x="366499" y="1887725"/>
          <a:ext cx="2486803" cy="694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0.09748</cdr:x>
      <cdr:y>0.59867</cdr:y>
    </cdr:from>
    <cdr:to>
      <cdr:x>0.76107</cdr:x>
      <cdr:y>0.59951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A1EA5DA6-EA67-4BB0-9643-DE227F3F45D4}"/>
            </a:ext>
          </a:extLst>
        </cdr:cNvPr>
        <cdr:cNvCxnSpPr/>
      </cdr:nvCxnSpPr>
      <cdr:spPr>
        <a:xfrm xmlns:a="http://schemas.openxmlformats.org/drawingml/2006/main" flipV="1">
          <a:off x="364913" y="1593886"/>
          <a:ext cx="2484033" cy="223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0.0978</cdr:x>
      <cdr:y>0.4869</cdr:y>
    </cdr:from>
    <cdr:to>
      <cdr:x>0.76341</cdr:x>
      <cdr:y>0.48777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45ABA7F8-6EFD-473A-974E-2F9C93A8AE84}"/>
            </a:ext>
          </a:extLst>
        </cdr:cNvPr>
        <cdr:cNvCxnSpPr/>
      </cdr:nvCxnSpPr>
      <cdr:spPr>
        <a:xfrm xmlns:a="http://schemas.openxmlformats.org/drawingml/2006/main" flipV="1">
          <a:off x="366097" y="1296318"/>
          <a:ext cx="2491595" cy="231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0.32498</cdr:x>
      <cdr:y>0.61159</cdr:y>
    </cdr:from>
    <cdr:to>
      <cdr:x>0.32498</cdr:x>
      <cdr:y>0.69145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3CBC326B-4E1C-44C6-B238-49CC0A3EB012}"/>
            </a:ext>
          </a:extLst>
        </cdr:cNvPr>
        <cdr:cNvCxnSpPr/>
      </cdr:nvCxnSpPr>
      <cdr:spPr>
        <a:xfrm xmlns:a="http://schemas.openxmlformats.org/drawingml/2006/main" flipH="1" flipV="1">
          <a:off x="1216523" y="1628283"/>
          <a:ext cx="0" cy="21261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0.32375</cdr:x>
      <cdr:y>0.50225</cdr:y>
    </cdr:from>
    <cdr:to>
      <cdr:x>0.32375</cdr:x>
      <cdr:y>0.57864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2EC9657F-9C92-48AA-BDCB-F841793C90E3}"/>
            </a:ext>
          </a:extLst>
        </cdr:cNvPr>
        <cdr:cNvCxnSpPr/>
      </cdr:nvCxnSpPr>
      <cdr:spPr>
        <a:xfrm xmlns:a="http://schemas.openxmlformats.org/drawingml/2006/main" flipH="1" flipV="1">
          <a:off x="1211905" y="1337183"/>
          <a:ext cx="0" cy="20338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0.32312</cdr:x>
      <cdr:y>0.35039</cdr:y>
    </cdr:from>
    <cdr:to>
      <cdr:x>0.32312</cdr:x>
      <cdr:y>0.46931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3F342BE8-D47F-4980-AB42-1A60779EA585}"/>
            </a:ext>
          </a:extLst>
        </cdr:cNvPr>
        <cdr:cNvCxnSpPr/>
      </cdr:nvCxnSpPr>
      <cdr:spPr>
        <a:xfrm xmlns:a="http://schemas.openxmlformats.org/drawingml/2006/main" flipV="1">
          <a:off x="1209548" y="932867"/>
          <a:ext cx="0" cy="3166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0.33521</cdr:x>
      <cdr:y>0.58038</cdr:y>
    </cdr:from>
    <cdr:to>
      <cdr:x>0.78577</cdr:x>
      <cdr:y>0.664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1254809" y="1545204"/>
          <a:ext cx="1686592" cy="222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Moderate Disproportion</a:t>
          </a:r>
        </a:p>
      </cdr:txBody>
    </cdr:sp>
  </cdr:relSizeAnchor>
  <cdr:relSizeAnchor xmlns:cdr="http://schemas.openxmlformats.org/drawingml/2006/chartDrawing">
    <cdr:from>
      <cdr:x>0.33553</cdr:x>
      <cdr:y>0.47044</cdr:y>
    </cdr:from>
    <cdr:to>
      <cdr:x>0.7861</cdr:x>
      <cdr:y>0.55406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1256008" y="1252479"/>
          <a:ext cx="1686630" cy="222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High Disproportion</a:t>
          </a:r>
        </a:p>
      </cdr:txBody>
    </cdr:sp>
  </cdr:relSizeAnchor>
  <cdr:relSizeAnchor xmlns:cdr="http://schemas.openxmlformats.org/drawingml/2006/chartDrawing">
    <cdr:from>
      <cdr:x>0.33299</cdr:x>
      <cdr:y>0.35195</cdr:y>
    </cdr:from>
    <cdr:to>
      <cdr:x>0.78355</cdr:x>
      <cdr:y>0.43558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246485" y="937018"/>
          <a:ext cx="1686593" cy="222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Extreme Disproportion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2A365"/>
      </a:accent3>
      <a:accent4>
        <a:srgbClr val="8064A2"/>
      </a:accent4>
      <a:accent5>
        <a:srgbClr val="4BACC6"/>
      </a:accent5>
      <a:accent6>
        <a:srgbClr val="FFC0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="140" zoomScaleNormal="140" workbookViewId="0">
      <selection activeCell="E2" sqref="E2"/>
    </sheetView>
  </sheetViews>
  <sheetFormatPr defaultRowHeight="15" x14ac:dyDescent="0.25"/>
  <cols>
    <col min="2" max="2" width="17.42578125" customWidth="1"/>
    <col min="3" max="3" width="14" customWidth="1"/>
  </cols>
  <sheetData>
    <row r="1" spans="1:12" ht="19.5" customHeight="1" x14ac:dyDescent="0.25">
      <c r="B1" s="9">
        <v>2023</v>
      </c>
      <c r="C1" s="9"/>
      <c r="I1" s="9">
        <v>2023</v>
      </c>
      <c r="J1" s="9"/>
      <c r="K1" s="9"/>
      <c r="L1" s="9"/>
    </row>
    <row r="2" spans="1:12" ht="30" x14ac:dyDescent="0.25">
      <c r="B2" s="1" t="s">
        <v>4</v>
      </c>
      <c r="C2" s="1" t="s">
        <v>18</v>
      </c>
      <c r="D2" t="s">
        <v>5</v>
      </c>
      <c r="I2" t="s">
        <v>1</v>
      </c>
      <c r="J2" t="s">
        <v>2</v>
      </c>
      <c r="K2" t="s">
        <v>0</v>
      </c>
      <c r="L2" t="s">
        <v>17</v>
      </c>
    </row>
    <row r="3" spans="1:12" x14ac:dyDescent="0.25">
      <c r="B3" s="1"/>
      <c r="C3" s="1"/>
      <c r="H3">
        <v>2023</v>
      </c>
      <c r="I3" s="3">
        <f>D4</f>
        <v>4.0676966696084351</v>
      </c>
      <c r="J3" s="3">
        <f>D5</f>
        <v>1.2771798435599486</v>
      </c>
      <c r="K3" s="3">
        <f>D6</f>
        <v>0.15407179573682295</v>
      </c>
      <c r="L3" s="3">
        <f>D7</f>
        <v>0.16868347232752071</v>
      </c>
    </row>
    <row r="4" spans="1:12" x14ac:dyDescent="0.25">
      <c r="A4" t="s">
        <v>1</v>
      </c>
      <c r="B4" s="8">
        <v>0.32800000000000001</v>
      </c>
      <c r="C4" s="7">
        <v>8.0635314439897493E-2</v>
      </c>
      <c r="D4" s="5">
        <f>B4/C4</f>
        <v>4.0676966696084351</v>
      </c>
      <c r="I4" s="3"/>
      <c r="K4" s="3"/>
    </row>
    <row r="5" spans="1:12" x14ac:dyDescent="0.25">
      <c r="A5" t="s">
        <v>15</v>
      </c>
      <c r="B5" s="7">
        <v>0.59699999999999998</v>
      </c>
      <c r="C5" s="4">
        <v>0.46743612734754048</v>
      </c>
      <c r="D5" s="5">
        <f>B5/C5</f>
        <v>1.2771798435599486</v>
      </c>
      <c r="I5" s="3"/>
      <c r="K5" s="3"/>
    </row>
    <row r="6" spans="1:12" x14ac:dyDescent="0.25">
      <c r="A6" t="s">
        <v>14</v>
      </c>
      <c r="B6" s="7">
        <v>1.2999999999999999E-2</v>
      </c>
      <c r="C6" s="7">
        <v>8.4376247695625559E-2</v>
      </c>
      <c r="D6" s="5">
        <f>B6/C6</f>
        <v>0.15407179573682295</v>
      </c>
      <c r="I6" s="3"/>
      <c r="K6" s="3"/>
    </row>
    <row r="7" spans="1:12" x14ac:dyDescent="0.25">
      <c r="A7" t="s">
        <v>17</v>
      </c>
      <c r="B7" s="7">
        <f>(SUM(3.9,2,0.3)/100)</f>
        <v>6.2E-2</v>
      </c>
      <c r="C7" s="4">
        <f>SUM(0.323726311105718,0.0438259994112188)</f>
        <v>0.36755231051693676</v>
      </c>
      <c r="D7" s="5">
        <f>B7/C7</f>
        <v>0.16868347232752071</v>
      </c>
      <c r="I7" s="3"/>
      <c r="K7" s="3"/>
    </row>
    <row r="8" spans="1:12" x14ac:dyDescent="0.25">
      <c r="B8" s="6">
        <f>SUM(B4:B7)</f>
        <v>1</v>
      </c>
    </row>
    <row r="9" spans="1:12" x14ac:dyDescent="0.25">
      <c r="A9" t="s">
        <v>10</v>
      </c>
    </row>
    <row r="11" spans="1:12" x14ac:dyDescent="0.25">
      <c r="A11" t="s">
        <v>6</v>
      </c>
      <c r="B11" s="2" t="s">
        <v>8</v>
      </c>
    </row>
    <row r="12" spans="1:12" x14ac:dyDescent="0.25">
      <c r="A12" t="s">
        <v>1</v>
      </c>
      <c r="B12" t="s">
        <v>9</v>
      </c>
      <c r="C12" s="3">
        <f>D4/D5</f>
        <v>3.1849051565598909</v>
      </c>
    </row>
    <row r="13" spans="1:12" x14ac:dyDescent="0.25">
      <c r="A13" t="s">
        <v>0</v>
      </c>
      <c r="B13" t="s">
        <v>16</v>
      </c>
      <c r="C13" s="3">
        <f>D4/D6</f>
        <v>26.401306288119425</v>
      </c>
    </row>
    <row r="14" spans="1:12" x14ac:dyDescent="0.25">
      <c r="A14" t="s">
        <v>2</v>
      </c>
    </row>
    <row r="15" spans="1:12" x14ac:dyDescent="0.25">
      <c r="A15" t="s">
        <v>3</v>
      </c>
    </row>
    <row r="16" spans="1:12" x14ac:dyDescent="0.25">
      <c r="A16" t="s">
        <v>7</v>
      </c>
    </row>
    <row r="19" spans="1:2" x14ac:dyDescent="0.25">
      <c r="A19" t="s">
        <v>12</v>
      </c>
      <c r="B19" t="s">
        <v>13</v>
      </c>
    </row>
    <row r="20" spans="1:2" x14ac:dyDescent="0.25">
      <c r="B20" t="s">
        <v>11</v>
      </c>
    </row>
    <row r="22" spans="1:2" x14ac:dyDescent="0.25">
      <c r="B22" t="s">
        <v>19</v>
      </c>
    </row>
  </sheetData>
  <mergeCells count="2">
    <mergeCell ref="B1:C1"/>
    <mergeCell ref="I1:L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Homelessness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2013-02-06T15:10:20Z</dcterms:created>
  <dcterms:modified xsi:type="dcterms:W3CDTF">2025-09-03T18:55:15Z</dcterms:modified>
</cp:coreProperties>
</file>