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Air Quality\For Web\"/>
    </mc:Choice>
  </mc:AlternateContent>
  <xr:revisionPtr revIDLastSave="0" documentId="13_ncr:1_{53F3EC14-86E8-4E78-B35F-3AEDEBBF456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Main Indicator" sheetId="1" r:id="rId1"/>
    <sheet name="Number of Days All Types" sheetId="2" r:id="rId2"/>
    <sheet name="City Comparisons" sheetId="3" r:id="rId3"/>
    <sheet name="Pollutant type 2007-2019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" i="2" l="1"/>
  <c r="U4" i="2"/>
  <c r="T10" i="1"/>
  <c r="T11" i="1"/>
  <c r="T12" i="1"/>
  <c r="S12" i="1"/>
  <c r="S11" i="1"/>
  <c r="S10" i="1"/>
  <c r="R10" i="1"/>
  <c r="R11" i="1"/>
  <c r="R12" i="1"/>
  <c r="O10" i="1"/>
  <c r="P10" i="1"/>
  <c r="Q10" i="1"/>
  <c r="O11" i="1"/>
  <c r="P11" i="1"/>
  <c r="Q11" i="1"/>
  <c r="O12" i="1"/>
  <c r="P12" i="1"/>
  <c r="Q12" i="1"/>
  <c r="N10" i="1"/>
  <c r="C12" i="1"/>
  <c r="D12" i="1"/>
  <c r="E12" i="1"/>
  <c r="F12" i="1"/>
  <c r="G12" i="1"/>
  <c r="H12" i="1"/>
  <c r="I12" i="1"/>
  <c r="J12" i="1"/>
  <c r="K12" i="1"/>
  <c r="L12" i="1"/>
  <c r="M12" i="1"/>
  <c r="N12" i="1"/>
  <c r="D11" i="1"/>
  <c r="E11" i="1"/>
  <c r="F11" i="1"/>
  <c r="G11" i="1"/>
  <c r="H11" i="1"/>
  <c r="I11" i="1"/>
  <c r="J11" i="1"/>
  <c r="K11" i="1"/>
  <c r="L11" i="1"/>
  <c r="M11" i="1"/>
  <c r="N11" i="1"/>
  <c r="C11" i="1"/>
  <c r="S6" i="1"/>
  <c r="S8" i="1" s="1"/>
  <c r="S7" i="1"/>
  <c r="R5" i="4" l="1"/>
  <c r="R6" i="4"/>
  <c r="R7" i="4"/>
  <c r="R8" i="4"/>
  <c r="R9" i="4"/>
  <c r="R10" i="4"/>
  <c r="R11" i="4"/>
  <c r="R12" i="4"/>
  <c r="R13" i="4"/>
  <c r="R14" i="4"/>
  <c r="R15" i="4"/>
  <c r="R16" i="4"/>
  <c r="R17" i="4"/>
  <c r="R4" i="4"/>
  <c r="Q7" i="4"/>
  <c r="Q8" i="4"/>
  <c r="Q9" i="4"/>
  <c r="Q10" i="4"/>
  <c r="Q11" i="4"/>
  <c r="Q12" i="4"/>
  <c r="Q13" i="4"/>
  <c r="Q14" i="4"/>
  <c r="Q15" i="4"/>
  <c r="Q16" i="4"/>
  <c r="Q17" i="4"/>
  <c r="Q4" i="4"/>
  <c r="Q5" i="4"/>
  <c r="Q6" i="4"/>
  <c r="T7" i="1" l="1"/>
</calcChain>
</file>

<file path=xl/sharedStrings.xml><?xml version="1.0" encoding="utf-8"?>
<sst xmlns="http://schemas.openxmlformats.org/spreadsheetml/2006/main" count="396" uniqueCount="42">
  <si>
    <t>Travis County</t>
  </si>
  <si>
    <t>Good</t>
  </si>
  <si>
    <t>Moderate</t>
  </si>
  <si>
    <t>Unhealthy for Sensitive Groups</t>
  </si>
  <si>
    <t xml:space="preserve">Unhealthy  </t>
  </si>
  <si>
    <t>San Francisco</t>
  </si>
  <si>
    <t>Denver</t>
  </si>
  <si>
    <t>Charlotte</t>
  </si>
  <si>
    <t>Portland</t>
  </si>
  <si>
    <t>Philadelphia</t>
  </si>
  <si>
    <t>Austin</t>
  </si>
  <si>
    <t>San Antonio</t>
  </si>
  <si>
    <t>Seattle</t>
  </si>
  <si>
    <t>Source: EPA Air Quality Index Report</t>
  </si>
  <si>
    <t>Source: EPA Air Quality Index Report, https://www.epa.gov/outdoor-air-quality-data/air-quality-index-report</t>
  </si>
  <si>
    <t>Houston</t>
  </si>
  <si>
    <t>Baseline:</t>
  </si>
  <si>
    <t>Target:</t>
  </si>
  <si>
    <t>Air Quality Level</t>
  </si>
  <si>
    <t>Increase</t>
  </si>
  <si>
    <t>Very Unhealthy</t>
  </si>
  <si>
    <t>CO 2nd Max 1-hr</t>
  </si>
  <si>
    <t>CO 2nd Max 8-hr</t>
  </si>
  <si>
    <t>NO2 98th Percentile 1-hr</t>
  </si>
  <si>
    <t>NO2 Mean 1-hr</t>
  </si>
  <si>
    <t>Ozone 2nd Max 1-hr</t>
  </si>
  <si>
    <t>Ozone 4th Max 8-hr</t>
  </si>
  <si>
    <t>SO2 99th Percentile 1-hr</t>
  </si>
  <si>
    <t>SO2 2nd Max 24-hr</t>
  </si>
  <si>
    <t>SO2 Mean 1-hr</t>
  </si>
  <si>
    <t>PM2.5 98th Percentile 24-hr</t>
  </si>
  <si>
    <t>PM2.5 Weighted Mean 24-hr</t>
  </si>
  <si>
    <t>PM10 2nd Max 24-hr</t>
  </si>
  <si>
    <t>PM10 Mean 24-hr</t>
  </si>
  <si>
    <t>Lead Max 3-Mo Avg</t>
  </si>
  <si>
    <t>.</t>
  </si>
  <si>
    <t>5-Yr Trend</t>
  </si>
  <si>
    <t>3-Yr Trend</t>
  </si>
  <si>
    <t>5 year % change</t>
  </si>
  <si>
    <t>https://aircentraltexas.org/en/regional-air-quality/how-is-the-air-in-central-texas</t>
  </si>
  <si>
    <t>Hazardous</t>
  </si>
  <si>
    <t>1 year 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</si>
</sst>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w Cen MT"/>
      <family val="2"/>
      <scheme val="minor"/>
    </font>
    <font>
      <sz val="10"/>
      <color theme="1"/>
      <name val="Tw Cen MT"/>
      <family val="2"/>
      <scheme val="minor"/>
    </font>
    <font>
      <b/>
      <sz val="16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u/>
      <sz val="11"/>
      <color theme="10"/>
      <name val="Tw Cen M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9" fontId="0" fillId="0" borderId="0" xfId="1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2"/>
    <xf numFmtId="0" fontId="2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Number of Days of Good Air Quality, Travis County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68871293124922"/>
          <c:y val="0.27843753814385425"/>
          <c:w val="0.81293835710244677"/>
          <c:h val="0.59099626423202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'Main Indicator'!$B$3</c:f>
              <c:strCache>
                <c:ptCount val="1"/>
                <c:pt idx="0">
                  <c:v>Travis County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'Main Indicator'!$Y$2:$AC$2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'Main Indicator'!$Y$3:$AC$3</c:f>
              <c:numCache>
                <c:formatCode>General</c:formatCode>
                <c:ptCount val="5"/>
                <c:pt idx="0">
                  <c:v>182</c:v>
                </c:pt>
                <c:pt idx="1">
                  <c:v>182</c:v>
                </c:pt>
                <c:pt idx="2">
                  <c:v>178</c:v>
                </c:pt>
                <c:pt idx="3">
                  <c:v>147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F-4723-8469-31BCAD9E7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67676720"/>
        <c:axId val="167635280"/>
      </c:barChart>
      <c:catAx>
        <c:axId val="16767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35280"/>
        <c:crosses val="autoZero"/>
        <c:auto val="1"/>
        <c:lblAlgn val="ctr"/>
        <c:lblOffset val="100"/>
        <c:noMultiLvlLbl val="0"/>
      </c:catAx>
      <c:valAx>
        <c:axId val="167635280"/>
        <c:scaling>
          <c:orientation val="minMax"/>
          <c:max val="32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7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2015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Comparisons'!$A$181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Comparisons'!$B$180:$J$180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Comparisons'!$B$181:$J$181</c:f>
              <c:numCache>
                <c:formatCode>General</c:formatCode>
                <c:ptCount val="9"/>
                <c:pt idx="0">
                  <c:v>239</c:v>
                </c:pt>
                <c:pt idx="1">
                  <c:v>192</c:v>
                </c:pt>
                <c:pt idx="2">
                  <c:v>84</c:v>
                </c:pt>
                <c:pt idx="3">
                  <c:v>144</c:v>
                </c:pt>
                <c:pt idx="4">
                  <c:v>122</c:v>
                </c:pt>
                <c:pt idx="5">
                  <c:v>249</c:v>
                </c:pt>
                <c:pt idx="6">
                  <c:v>198</c:v>
                </c:pt>
                <c:pt idx="7">
                  <c:v>189</c:v>
                </c:pt>
                <c:pt idx="8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9-45A4-98C4-57AD9BF29F71}"/>
            </c:ext>
          </c:extLst>
        </c:ser>
        <c:ser>
          <c:idx val="1"/>
          <c:order val="1"/>
          <c:tx>
            <c:strRef>
              <c:f>'City Comparisons'!$A$182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Comparisons'!$B$180:$J$180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Comparisons'!$B$182:$J$182</c:f>
              <c:numCache>
                <c:formatCode>General</c:formatCode>
                <c:ptCount val="9"/>
                <c:pt idx="0">
                  <c:v>116</c:v>
                </c:pt>
                <c:pt idx="1">
                  <c:v>162</c:v>
                </c:pt>
                <c:pt idx="2">
                  <c:v>255</c:v>
                </c:pt>
                <c:pt idx="3">
                  <c:v>176</c:v>
                </c:pt>
                <c:pt idx="4">
                  <c:v>213</c:v>
                </c:pt>
                <c:pt idx="5">
                  <c:v>109</c:v>
                </c:pt>
                <c:pt idx="6">
                  <c:v>153</c:v>
                </c:pt>
                <c:pt idx="7">
                  <c:v>158</c:v>
                </c:pt>
                <c:pt idx="8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9-45A4-98C4-57AD9BF29F71}"/>
            </c:ext>
          </c:extLst>
        </c:ser>
        <c:ser>
          <c:idx val="2"/>
          <c:order val="2"/>
          <c:tx>
            <c:strRef>
              <c:f>'City Comparisons'!$A$183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Comparisons'!$B$180:$J$180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Comparisons'!$B$183:$J$183</c:f>
              <c:numCache>
                <c:formatCode>General</c:formatCode>
                <c:ptCount val="9"/>
                <c:pt idx="0">
                  <c:v>10</c:v>
                </c:pt>
                <c:pt idx="1">
                  <c:v>11</c:v>
                </c:pt>
                <c:pt idx="2">
                  <c:v>24</c:v>
                </c:pt>
                <c:pt idx="3">
                  <c:v>30</c:v>
                </c:pt>
                <c:pt idx="4">
                  <c:v>28</c:v>
                </c:pt>
                <c:pt idx="5">
                  <c:v>4</c:v>
                </c:pt>
                <c:pt idx="6">
                  <c:v>14</c:v>
                </c:pt>
                <c:pt idx="7">
                  <c:v>15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9-45A4-98C4-57AD9BF29F71}"/>
            </c:ext>
          </c:extLst>
        </c:ser>
        <c:ser>
          <c:idx val="3"/>
          <c:order val="3"/>
          <c:tx>
            <c:strRef>
              <c:f>'City Comparisons'!$A$184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Comparisons'!$B$180:$J$180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Comparisons'!$B$184:$J$184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14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59-45A4-98C4-57AD9BF29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44392"/>
        <c:axId val="167012296"/>
      </c:barChart>
      <c:catAx>
        <c:axId val="166544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2296"/>
        <c:crosses val="autoZero"/>
        <c:auto val="1"/>
        <c:lblAlgn val="ctr"/>
        <c:lblOffset val="100"/>
        <c:noMultiLvlLbl val="0"/>
      </c:catAx>
      <c:valAx>
        <c:axId val="167012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4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2014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Comparisons'!$A$200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Comparisons'!$B$199:$J$199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Comparisons'!$B$200:$J$200</c:f>
              <c:numCache>
                <c:formatCode>General</c:formatCode>
                <c:ptCount val="9"/>
                <c:pt idx="0">
                  <c:v>249</c:v>
                </c:pt>
                <c:pt idx="1">
                  <c:v>212</c:v>
                </c:pt>
                <c:pt idx="2">
                  <c:v>102</c:v>
                </c:pt>
                <c:pt idx="3">
                  <c:v>147</c:v>
                </c:pt>
                <c:pt idx="4">
                  <c:v>84</c:v>
                </c:pt>
                <c:pt idx="5">
                  <c:v>277</c:v>
                </c:pt>
                <c:pt idx="6">
                  <c:v>200</c:v>
                </c:pt>
                <c:pt idx="7">
                  <c:v>233</c:v>
                </c:pt>
                <c:pt idx="8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9-45A4-98C4-57AD9BF29F71}"/>
            </c:ext>
          </c:extLst>
        </c:ser>
        <c:ser>
          <c:idx val="1"/>
          <c:order val="1"/>
          <c:tx>
            <c:strRef>
              <c:f>'City Comparisons'!$A$201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Comparisons'!$B$199:$J$199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Comparisons'!$B$201:$J$201</c:f>
              <c:numCache>
                <c:formatCode>General</c:formatCode>
                <c:ptCount val="9"/>
                <c:pt idx="0">
                  <c:v>116</c:v>
                </c:pt>
                <c:pt idx="1">
                  <c:v>148</c:v>
                </c:pt>
                <c:pt idx="2">
                  <c:v>229</c:v>
                </c:pt>
                <c:pt idx="3">
                  <c:v>204</c:v>
                </c:pt>
                <c:pt idx="4">
                  <c:v>260</c:v>
                </c:pt>
                <c:pt idx="5">
                  <c:v>80</c:v>
                </c:pt>
                <c:pt idx="6">
                  <c:v>155</c:v>
                </c:pt>
                <c:pt idx="7">
                  <c:v>125</c:v>
                </c:pt>
                <c:pt idx="8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9-45A4-98C4-57AD9BF29F71}"/>
            </c:ext>
          </c:extLst>
        </c:ser>
        <c:ser>
          <c:idx val="2"/>
          <c:order val="2"/>
          <c:tx>
            <c:strRef>
              <c:f>'City Comparisons'!$A$202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Comparisons'!$B$199:$J$199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Comparisons'!$B$202:$J$202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33</c:v>
                </c:pt>
                <c:pt idx="3">
                  <c:v>13</c:v>
                </c:pt>
                <c:pt idx="4">
                  <c:v>18</c:v>
                </c:pt>
                <c:pt idx="5">
                  <c:v>7</c:v>
                </c:pt>
                <c:pt idx="6">
                  <c:v>10</c:v>
                </c:pt>
                <c:pt idx="7">
                  <c:v>7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9-45A4-98C4-57AD9BF29F71}"/>
            </c:ext>
          </c:extLst>
        </c:ser>
        <c:ser>
          <c:idx val="3"/>
          <c:order val="3"/>
          <c:tx>
            <c:strRef>
              <c:f>'City Comparisons'!$A$203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Comparisons'!$B$199:$J$199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Comparisons'!$B$203:$J$203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1-4BEE-94A2-EB1847648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013080"/>
        <c:axId val="167013472"/>
      </c:barChart>
      <c:catAx>
        <c:axId val="16701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3472"/>
        <c:crosses val="autoZero"/>
        <c:auto val="1"/>
        <c:lblAlgn val="ctr"/>
        <c:lblOffset val="100"/>
        <c:noMultiLvlLbl val="0"/>
      </c:catAx>
      <c:valAx>
        <c:axId val="16701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2012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Comparisons'!$A$223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'City Comparisons'!$B$222:$J$222</c:f>
              <c:numCache>
                <c:formatCode>General</c:formatCode>
                <c:ptCount val="9"/>
                <c:pt idx="0">
                  <c:v>112</c:v>
                </c:pt>
                <c:pt idx="1">
                  <c:v>118</c:v>
                </c:pt>
                <c:pt idx="2">
                  <c:v>221</c:v>
                </c:pt>
                <c:pt idx="3">
                  <c:v>185</c:v>
                </c:pt>
                <c:pt idx="4">
                  <c:v>243</c:v>
                </c:pt>
                <c:pt idx="5">
                  <c:v>114</c:v>
                </c:pt>
                <c:pt idx="6">
                  <c:v>196</c:v>
                </c:pt>
                <c:pt idx="7">
                  <c:v>165</c:v>
                </c:pt>
                <c:pt idx="8">
                  <c:v>207</c:v>
                </c:pt>
              </c:numCache>
            </c:numRef>
          </c:cat>
          <c:val>
            <c:numRef>
              <c:f>'City Comparisons'!$B$223:$J$223</c:f>
              <c:numCache>
                <c:formatCode>General</c:formatCode>
                <c:ptCount val="9"/>
                <c:pt idx="0">
                  <c:v>4</c:v>
                </c:pt>
                <c:pt idx="1">
                  <c:v>3</c:v>
                </c:pt>
                <c:pt idx="2">
                  <c:v>36</c:v>
                </c:pt>
                <c:pt idx="3">
                  <c:v>20</c:v>
                </c:pt>
                <c:pt idx="4">
                  <c:v>19</c:v>
                </c:pt>
                <c:pt idx="5">
                  <c:v>13</c:v>
                </c:pt>
                <c:pt idx="6">
                  <c:v>9</c:v>
                </c:pt>
                <c:pt idx="7">
                  <c:v>8</c:v>
                </c:pt>
                <c:pt idx="8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9-45A4-98C4-57AD9BF29F71}"/>
            </c:ext>
          </c:extLst>
        </c:ser>
        <c:ser>
          <c:idx val="1"/>
          <c:order val="1"/>
          <c:tx>
            <c:strRef>
              <c:f>'City Comparisons'!$A$224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'City Comparisons'!$B$222:$J$222</c:f>
              <c:numCache>
                <c:formatCode>General</c:formatCode>
                <c:ptCount val="9"/>
                <c:pt idx="0">
                  <c:v>112</c:v>
                </c:pt>
                <c:pt idx="1">
                  <c:v>118</c:v>
                </c:pt>
                <c:pt idx="2">
                  <c:v>221</c:v>
                </c:pt>
                <c:pt idx="3">
                  <c:v>185</c:v>
                </c:pt>
                <c:pt idx="4">
                  <c:v>243</c:v>
                </c:pt>
                <c:pt idx="5">
                  <c:v>114</c:v>
                </c:pt>
                <c:pt idx="6">
                  <c:v>196</c:v>
                </c:pt>
                <c:pt idx="7">
                  <c:v>165</c:v>
                </c:pt>
                <c:pt idx="8">
                  <c:v>207</c:v>
                </c:pt>
              </c:numCache>
            </c:numRef>
          </c:cat>
          <c:val>
            <c:numRef>
              <c:f>'City Comparisons'!$B$224:$J$224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5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9-45A4-98C4-57AD9BF29F71}"/>
            </c:ext>
          </c:extLst>
        </c:ser>
        <c:ser>
          <c:idx val="2"/>
          <c:order val="2"/>
          <c:tx>
            <c:strRef>
              <c:f>'City Comparisons'!$A$225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'City Comparisons'!$B$222:$J$222</c:f>
              <c:numCache>
                <c:formatCode>General</c:formatCode>
                <c:ptCount val="9"/>
                <c:pt idx="0">
                  <c:v>112</c:v>
                </c:pt>
                <c:pt idx="1">
                  <c:v>118</c:v>
                </c:pt>
                <c:pt idx="2">
                  <c:v>221</c:v>
                </c:pt>
                <c:pt idx="3">
                  <c:v>185</c:v>
                </c:pt>
                <c:pt idx="4">
                  <c:v>243</c:v>
                </c:pt>
                <c:pt idx="5">
                  <c:v>114</c:v>
                </c:pt>
                <c:pt idx="6">
                  <c:v>196</c:v>
                </c:pt>
                <c:pt idx="7">
                  <c:v>165</c:v>
                </c:pt>
                <c:pt idx="8">
                  <c:v>207</c:v>
                </c:pt>
              </c:numCache>
            </c:numRef>
          </c:cat>
          <c:val>
            <c:numRef>
              <c:f>'City Comparisons'!$B$225:$J$225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9C59-45A4-98C4-57AD9BF29F71}"/>
            </c:ext>
          </c:extLst>
        </c:ser>
        <c:ser>
          <c:idx val="3"/>
          <c:order val="3"/>
          <c:tx>
            <c:strRef>
              <c:f>'City Comparisons'!$A$226</c:f>
              <c:strCache>
                <c:ptCount val="1"/>
                <c:pt idx="0">
                  <c:v>Source: EPA Air Quality Index Report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'City Comparisons'!$B$222:$J$222</c:f>
              <c:numCache>
                <c:formatCode>General</c:formatCode>
                <c:ptCount val="9"/>
                <c:pt idx="0">
                  <c:v>112</c:v>
                </c:pt>
                <c:pt idx="1">
                  <c:v>118</c:v>
                </c:pt>
                <c:pt idx="2">
                  <c:v>221</c:v>
                </c:pt>
                <c:pt idx="3">
                  <c:v>185</c:v>
                </c:pt>
                <c:pt idx="4">
                  <c:v>243</c:v>
                </c:pt>
                <c:pt idx="5">
                  <c:v>114</c:v>
                </c:pt>
                <c:pt idx="6">
                  <c:v>196</c:v>
                </c:pt>
                <c:pt idx="7">
                  <c:v>165</c:v>
                </c:pt>
                <c:pt idx="8">
                  <c:v>207</c:v>
                </c:pt>
              </c:numCache>
            </c:numRef>
          </c:cat>
          <c:val>
            <c:numRef>
              <c:f>'City Comparisons'!$B$226:$J$226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3011-472D-9B23-3B72DFBA6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014256"/>
        <c:axId val="167014648"/>
      </c:barChart>
      <c:catAx>
        <c:axId val="16701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4648"/>
        <c:crosses val="autoZero"/>
        <c:auto val="1"/>
        <c:lblAlgn val="ctr"/>
        <c:lblOffset val="100"/>
        <c:noMultiLvlLbl val="0"/>
      </c:catAx>
      <c:valAx>
        <c:axId val="167014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2012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Comparisons'!$A$241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Comparisons'!$B$240:$J$240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Comparisons'!$B$241:$J$241</c:f>
              <c:numCache>
                <c:formatCode>General</c:formatCode>
                <c:ptCount val="9"/>
                <c:pt idx="0">
                  <c:v>249</c:v>
                </c:pt>
                <c:pt idx="1">
                  <c:v>193</c:v>
                </c:pt>
                <c:pt idx="2">
                  <c:v>110</c:v>
                </c:pt>
                <c:pt idx="3">
                  <c:v>130</c:v>
                </c:pt>
                <c:pt idx="4">
                  <c:v>93</c:v>
                </c:pt>
                <c:pt idx="5">
                  <c:v>272</c:v>
                </c:pt>
                <c:pt idx="6">
                  <c:v>221</c:v>
                </c:pt>
                <c:pt idx="7">
                  <c:v>234</c:v>
                </c:pt>
                <c:pt idx="8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9-45A4-98C4-57AD9BF29F71}"/>
            </c:ext>
          </c:extLst>
        </c:ser>
        <c:ser>
          <c:idx val="1"/>
          <c:order val="1"/>
          <c:tx>
            <c:strRef>
              <c:f>'City Comparisons'!$A$242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Comparisons'!$B$240:$J$240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Comparisons'!$B$242:$J$242</c:f>
              <c:numCache>
                <c:formatCode>General</c:formatCode>
                <c:ptCount val="9"/>
                <c:pt idx="0">
                  <c:v>109</c:v>
                </c:pt>
                <c:pt idx="1">
                  <c:v>147</c:v>
                </c:pt>
                <c:pt idx="2">
                  <c:v>186</c:v>
                </c:pt>
                <c:pt idx="3">
                  <c:v>188</c:v>
                </c:pt>
                <c:pt idx="4">
                  <c:v>230</c:v>
                </c:pt>
                <c:pt idx="5">
                  <c:v>91</c:v>
                </c:pt>
                <c:pt idx="6">
                  <c:v>138</c:v>
                </c:pt>
                <c:pt idx="7">
                  <c:v>120</c:v>
                </c:pt>
                <c:pt idx="8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9-45A4-98C4-57AD9BF29F71}"/>
            </c:ext>
          </c:extLst>
        </c:ser>
        <c:ser>
          <c:idx val="2"/>
          <c:order val="2"/>
          <c:tx>
            <c:strRef>
              <c:f>'City Comparisons'!$A$243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Comparisons'!$B$240:$J$240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Comparisons'!$B$243:$J$243</c:f>
              <c:numCache>
                <c:formatCode>General</c:formatCode>
                <c:ptCount val="9"/>
                <c:pt idx="0">
                  <c:v>6</c:v>
                </c:pt>
                <c:pt idx="1">
                  <c:v>22</c:v>
                </c:pt>
                <c:pt idx="2">
                  <c:v>63</c:v>
                </c:pt>
                <c:pt idx="3">
                  <c:v>37</c:v>
                </c:pt>
                <c:pt idx="4">
                  <c:v>34</c:v>
                </c:pt>
                <c:pt idx="5">
                  <c:v>3</c:v>
                </c:pt>
                <c:pt idx="6">
                  <c:v>6</c:v>
                </c:pt>
                <c:pt idx="7">
                  <c:v>11</c:v>
                </c:pt>
                <c:pt idx="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9-45A4-98C4-57AD9BF29F71}"/>
            </c:ext>
          </c:extLst>
        </c:ser>
        <c:ser>
          <c:idx val="3"/>
          <c:order val="3"/>
          <c:tx>
            <c:strRef>
              <c:f>'City Comparisons'!$A$244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Comparisons'!$B$240:$J$240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Comparisons'!$B$244:$J$244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7</c:v>
                </c:pt>
                <c:pt idx="3">
                  <c:v>9</c:v>
                </c:pt>
                <c:pt idx="4">
                  <c:v>9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0-4720-B547-7E11B9C04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169720"/>
        <c:axId val="168619608"/>
      </c:barChart>
      <c:catAx>
        <c:axId val="11816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19608"/>
        <c:crosses val="autoZero"/>
        <c:auto val="1"/>
        <c:lblAlgn val="ctr"/>
        <c:lblOffset val="100"/>
        <c:noMultiLvlLbl val="0"/>
      </c:catAx>
      <c:valAx>
        <c:axId val="16861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69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2010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Comparisons'!$A$279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'City Comparisons'!$B$279:$J$279</c:f>
              <c:numCache>
                <c:formatCode>General</c:formatCode>
                <c:ptCount val="9"/>
                <c:pt idx="0">
                  <c:v>268</c:v>
                </c:pt>
                <c:pt idx="1">
                  <c:v>141</c:v>
                </c:pt>
                <c:pt idx="2">
                  <c:v>103</c:v>
                </c:pt>
                <c:pt idx="3">
                  <c:v>118</c:v>
                </c:pt>
                <c:pt idx="4">
                  <c:v>112</c:v>
                </c:pt>
                <c:pt idx="5">
                  <c:v>294</c:v>
                </c:pt>
                <c:pt idx="6">
                  <c:v>197</c:v>
                </c:pt>
                <c:pt idx="7">
                  <c:v>266</c:v>
                </c:pt>
                <c:pt idx="8">
                  <c:v>238</c:v>
                </c:pt>
              </c:numCache>
            </c:numRef>
          </c:cat>
          <c:val>
            <c:numRef>
              <c:f>'City Comparisons'!$B$279:$J$279</c:f>
              <c:numCache>
                <c:formatCode>General</c:formatCode>
                <c:ptCount val="9"/>
                <c:pt idx="0">
                  <c:v>268</c:v>
                </c:pt>
                <c:pt idx="1">
                  <c:v>141</c:v>
                </c:pt>
                <c:pt idx="2">
                  <c:v>103</c:v>
                </c:pt>
                <c:pt idx="3">
                  <c:v>118</c:v>
                </c:pt>
                <c:pt idx="4">
                  <c:v>112</c:v>
                </c:pt>
                <c:pt idx="5">
                  <c:v>294</c:v>
                </c:pt>
                <c:pt idx="6">
                  <c:v>197</c:v>
                </c:pt>
                <c:pt idx="7">
                  <c:v>266</c:v>
                </c:pt>
                <c:pt idx="8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9-45A4-98C4-57AD9BF29F71}"/>
            </c:ext>
          </c:extLst>
        </c:ser>
        <c:ser>
          <c:idx val="1"/>
          <c:order val="1"/>
          <c:tx>
            <c:strRef>
              <c:f>'City Comparisons'!$A$280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'City Comparisons'!$B$279:$J$279</c:f>
              <c:numCache>
                <c:formatCode>General</c:formatCode>
                <c:ptCount val="9"/>
                <c:pt idx="0">
                  <c:v>268</c:v>
                </c:pt>
                <c:pt idx="1">
                  <c:v>141</c:v>
                </c:pt>
                <c:pt idx="2">
                  <c:v>103</c:v>
                </c:pt>
                <c:pt idx="3">
                  <c:v>118</c:v>
                </c:pt>
                <c:pt idx="4">
                  <c:v>112</c:v>
                </c:pt>
                <c:pt idx="5">
                  <c:v>294</c:v>
                </c:pt>
                <c:pt idx="6">
                  <c:v>197</c:v>
                </c:pt>
                <c:pt idx="7">
                  <c:v>266</c:v>
                </c:pt>
                <c:pt idx="8">
                  <c:v>238</c:v>
                </c:pt>
              </c:numCache>
            </c:numRef>
          </c:cat>
          <c:val>
            <c:numRef>
              <c:f>'City Comparisons'!$B$280:$J$280</c:f>
              <c:numCache>
                <c:formatCode>General</c:formatCode>
                <c:ptCount val="9"/>
                <c:pt idx="0">
                  <c:v>87</c:v>
                </c:pt>
                <c:pt idx="1">
                  <c:v>186</c:v>
                </c:pt>
                <c:pt idx="2">
                  <c:v>224</c:v>
                </c:pt>
                <c:pt idx="3">
                  <c:v>203</c:v>
                </c:pt>
                <c:pt idx="4">
                  <c:v>205</c:v>
                </c:pt>
                <c:pt idx="5">
                  <c:v>68</c:v>
                </c:pt>
                <c:pt idx="6">
                  <c:v>154</c:v>
                </c:pt>
                <c:pt idx="7">
                  <c:v>96</c:v>
                </c:pt>
                <c:pt idx="8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9-45A4-98C4-57AD9BF29F71}"/>
            </c:ext>
          </c:extLst>
        </c:ser>
        <c:ser>
          <c:idx val="2"/>
          <c:order val="2"/>
          <c:tx>
            <c:strRef>
              <c:f>'City Comparisons'!$A$281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'City Comparisons'!$B$279:$J$279</c:f>
              <c:numCache>
                <c:formatCode>General</c:formatCode>
                <c:ptCount val="9"/>
                <c:pt idx="0">
                  <c:v>268</c:v>
                </c:pt>
                <c:pt idx="1">
                  <c:v>141</c:v>
                </c:pt>
                <c:pt idx="2">
                  <c:v>103</c:v>
                </c:pt>
                <c:pt idx="3">
                  <c:v>118</c:v>
                </c:pt>
                <c:pt idx="4">
                  <c:v>112</c:v>
                </c:pt>
                <c:pt idx="5">
                  <c:v>294</c:v>
                </c:pt>
                <c:pt idx="6">
                  <c:v>197</c:v>
                </c:pt>
                <c:pt idx="7">
                  <c:v>266</c:v>
                </c:pt>
                <c:pt idx="8">
                  <c:v>238</c:v>
                </c:pt>
              </c:numCache>
            </c:numRef>
          </c:cat>
          <c:val>
            <c:numRef>
              <c:f>'City Comparisons'!$B$281:$J$281</c:f>
              <c:numCache>
                <c:formatCode>General</c:formatCode>
                <c:ptCount val="9"/>
                <c:pt idx="0">
                  <c:v>10</c:v>
                </c:pt>
                <c:pt idx="1">
                  <c:v>34</c:v>
                </c:pt>
                <c:pt idx="2">
                  <c:v>36</c:v>
                </c:pt>
                <c:pt idx="3">
                  <c:v>27</c:v>
                </c:pt>
                <c:pt idx="4">
                  <c:v>36</c:v>
                </c:pt>
                <c:pt idx="5">
                  <c:v>2</c:v>
                </c:pt>
                <c:pt idx="6">
                  <c:v>13</c:v>
                </c:pt>
                <c:pt idx="7">
                  <c:v>3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9-45A4-98C4-57AD9BF29F71}"/>
            </c:ext>
          </c:extLst>
        </c:ser>
        <c:ser>
          <c:idx val="3"/>
          <c:order val="3"/>
          <c:tx>
            <c:strRef>
              <c:f>'City Comparisons'!$A$282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'City Comparisons'!$B$279:$J$279</c:f>
              <c:numCache>
                <c:formatCode>General</c:formatCode>
                <c:ptCount val="9"/>
                <c:pt idx="0">
                  <c:v>268</c:v>
                </c:pt>
                <c:pt idx="1">
                  <c:v>141</c:v>
                </c:pt>
                <c:pt idx="2">
                  <c:v>103</c:v>
                </c:pt>
                <c:pt idx="3">
                  <c:v>118</c:v>
                </c:pt>
                <c:pt idx="4">
                  <c:v>112</c:v>
                </c:pt>
                <c:pt idx="5">
                  <c:v>294</c:v>
                </c:pt>
                <c:pt idx="6">
                  <c:v>197</c:v>
                </c:pt>
                <c:pt idx="7">
                  <c:v>266</c:v>
                </c:pt>
                <c:pt idx="8">
                  <c:v>238</c:v>
                </c:pt>
              </c:numCache>
            </c:numRef>
          </c:cat>
          <c:val>
            <c:numRef>
              <c:f>'City Comparisons'!$B$282:$J$282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17</c:v>
                </c:pt>
                <c:pt idx="4">
                  <c:v>12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1-4ECA-9176-F88865A0B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621568"/>
        <c:axId val="168621960"/>
      </c:barChart>
      <c:catAx>
        <c:axId val="16862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21960"/>
        <c:crosses val="autoZero"/>
        <c:auto val="1"/>
        <c:lblAlgn val="ctr"/>
        <c:lblOffset val="100"/>
        <c:noMultiLvlLbl val="0"/>
      </c:catAx>
      <c:valAx>
        <c:axId val="16862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2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2009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Comparisons'!$A$298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Comparisons'!$B$297:$J$297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Comparisons'!$B$298:$J$298</c:f>
              <c:numCache>
                <c:formatCode>General</c:formatCode>
                <c:ptCount val="9"/>
                <c:pt idx="0">
                  <c:v>242</c:v>
                </c:pt>
                <c:pt idx="1">
                  <c:v>170</c:v>
                </c:pt>
                <c:pt idx="2">
                  <c:v>170</c:v>
                </c:pt>
                <c:pt idx="3">
                  <c:v>97</c:v>
                </c:pt>
                <c:pt idx="4">
                  <c:v>84</c:v>
                </c:pt>
                <c:pt idx="5">
                  <c:v>228</c:v>
                </c:pt>
                <c:pt idx="6">
                  <c:v>158</c:v>
                </c:pt>
                <c:pt idx="7">
                  <c:v>130</c:v>
                </c:pt>
                <c:pt idx="8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9-45A4-98C4-57AD9BF29F71}"/>
            </c:ext>
          </c:extLst>
        </c:ser>
        <c:ser>
          <c:idx val="1"/>
          <c:order val="1"/>
          <c:tx>
            <c:strRef>
              <c:f>'City Comparisons'!$A$299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Comparisons'!$B$297:$J$297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Comparisons'!$B$299:$J$299</c:f>
              <c:numCache>
                <c:formatCode>General</c:formatCode>
                <c:ptCount val="9"/>
                <c:pt idx="0">
                  <c:v>118</c:v>
                </c:pt>
                <c:pt idx="1">
                  <c:v>185</c:v>
                </c:pt>
                <c:pt idx="2">
                  <c:v>185</c:v>
                </c:pt>
                <c:pt idx="3">
                  <c:v>234</c:v>
                </c:pt>
                <c:pt idx="4">
                  <c:v>257</c:v>
                </c:pt>
                <c:pt idx="5">
                  <c:v>120</c:v>
                </c:pt>
                <c:pt idx="6">
                  <c:v>190</c:v>
                </c:pt>
                <c:pt idx="7">
                  <c:v>211</c:v>
                </c:pt>
                <c:pt idx="8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9-45A4-98C4-57AD9BF29F71}"/>
            </c:ext>
          </c:extLst>
        </c:ser>
        <c:ser>
          <c:idx val="2"/>
          <c:order val="2"/>
          <c:tx>
            <c:strRef>
              <c:f>'City Comparisons'!$A$300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Comparisons'!$B$297:$J$297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Comparisons'!$B$300:$J$300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10</c:v>
                </c:pt>
                <c:pt idx="3">
                  <c:v>22</c:v>
                </c:pt>
                <c:pt idx="4">
                  <c:v>22</c:v>
                </c:pt>
                <c:pt idx="5">
                  <c:v>16</c:v>
                </c:pt>
                <c:pt idx="6">
                  <c:v>16</c:v>
                </c:pt>
                <c:pt idx="7">
                  <c:v>23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9-45A4-98C4-57AD9BF29F71}"/>
            </c:ext>
          </c:extLst>
        </c:ser>
        <c:ser>
          <c:idx val="3"/>
          <c:order val="3"/>
          <c:tx>
            <c:strRef>
              <c:f>'City Comparisons'!$A$301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Comparisons'!$B$297:$J$297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Comparisons'!$B$301:$J$301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4-4635-9E25-98D07BC114D9}"/>
            </c:ext>
          </c:extLst>
        </c:ser>
        <c:ser>
          <c:idx val="4"/>
          <c:order val="4"/>
          <c:tx>
            <c:strRef>
              <c:f>'City Comparisons'!$A$302</c:f>
              <c:strCache>
                <c:ptCount val="1"/>
                <c:pt idx="0">
                  <c:v>Very Unhealthy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Comparisons'!$B$297:$J$297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Comparisons'!$B$302:$J$302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4-4635-9E25-98D07BC11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622744"/>
        <c:axId val="168623136"/>
      </c:barChart>
      <c:catAx>
        <c:axId val="168622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23136"/>
        <c:crosses val="autoZero"/>
        <c:auto val="1"/>
        <c:lblAlgn val="ctr"/>
        <c:lblOffset val="100"/>
        <c:noMultiLvlLbl val="0"/>
      </c:catAx>
      <c:valAx>
        <c:axId val="16862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22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2008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Comparisons'!$A$317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Comparisons'!$B$316:$J$316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Comparisons'!$B$317:$J$317</c:f>
              <c:numCache>
                <c:formatCode>General</c:formatCode>
                <c:ptCount val="9"/>
                <c:pt idx="0">
                  <c:v>241</c:v>
                </c:pt>
                <c:pt idx="1">
                  <c:v>114</c:v>
                </c:pt>
                <c:pt idx="2">
                  <c:v>124</c:v>
                </c:pt>
                <c:pt idx="3">
                  <c:v>79</c:v>
                </c:pt>
                <c:pt idx="4">
                  <c:v>85</c:v>
                </c:pt>
                <c:pt idx="5">
                  <c:v>247</c:v>
                </c:pt>
                <c:pt idx="6">
                  <c:v>165</c:v>
                </c:pt>
                <c:pt idx="7">
                  <c:v>228</c:v>
                </c:pt>
                <c:pt idx="8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9-45A4-98C4-57AD9BF29F71}"/>
            </c:ext>
          </c:extLst>
        </c:ser>
        <c:ser>
          <c:idx val="1"/>
          <c:order val="1"/>
          <c:tx>
            <c:strRef>
              <c:f>'City Comparisons'!$A$318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Comparisons'!$B$316:$J$316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Comparisons'!$B$318:$J$318</c:f>
              <c:numCache>
                <c:formatCode>General</c:formatCode>
                <c:ptCount val="9"/>
                <c:pt idx="0">
                  <c:v>111</c:v>
                </c:pt>
                <c:pt idx="1">
                  <c:v>202</c:v>
                </c:pt>
                <c:pt idx="2">
                  <c:v>189</c:v>
                </c:pt>
                <c:pt idx="3">
                  <c:v>238</c:v>
                </c:pt>
                <c:pt idx="4">
                  <c:v>231</c:v>
                </c:pt>
                <c:pt idx="5">
                  <c:v>110</c:v>
                </c:pt>
                <c:pt idx="6">
                  <c:v>179</c:v>
                </c:pt>
                <c:pt idx="7">
                  <c:v>128</c:v>
                </c:pt>
                <c:pt idx="8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9-45A4-98C4-57AD9BF29F71}"/>
            </c:ext>
          </c:extLst>
        </c:ser>
        <c:ser>
          <c:idx val="2"/>
          <c:order val="2"/>
          <c:tx>
            <c:strRef>
              <c:f>'City Comparisons'!$A$319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Comparisons'!$B$316:$J$316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Comparisons'!$B$319:$J$319</c:f>
              <c:numCache>
                <c:formatCode>General</c:formatCode>
                <c:ptCount val="9"/>
                <c:pt idx="0">
                  <c:v>14</c:v>
                </c:pt>
                <c:pt idx="1">
                  <c:v>42</c:v>
                </c:pt>
                <c:pt idx="2">
                  <c:v>51</c:v>
                </c:pt>
                <c:pt idx="3">
                  <c:v>37</c:v>
                </c:pt>
                <c:pt idx="4">
                  <c:v>38</c:v>
                </c:pt>
                <c:pt idx="5">
                  <c:v>9</c:v>
                </c:pt>
                <c:pt idx="6">
                  <c:v>16</c:v>
                </c:pt>
                <c:pt idx="7">
                  <c:v>8</c:v>
                </c:pt>
                <c:pt idx="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9-45A4-98C4-57AD9BF29F71}"/>
            </c:ext>
          </c:extLst>
        </c:ser>
        <c:ser>
          <c:idx val="3"/>
          <c:order val="3"/>
          <c:tx>
            <c:strRef>
              <c:f>'City Comparisons'!$A$320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Comparisons'!$B$316:$J$316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Comparisons'!$B$320:$J$320</c:f>
              <c:numCache>
                <c:formatCode>General</c:formatCode>
                <c:ptCount val="9"/>
                <c:pt idx="0">
                  <c:v>0</c:v>
                </c:pt>
                <c:pt idx="1">
                  <c:v>8</c:v>
                </c:pt>
                <c:pt idx="2">
                  <c:v>2</c:v>
                </c:pt>
                <c:pt idx="3">
                  <c:v>9</c:v>
                </c:pt>
                <c:pt idx="4">
                  <c:v>10</c:v>
                </c:pt>
                <c:pt idx="5">
                  <c:v>0</c:v>
                </c:pt>
                <c:pt idx="6">
                  <c:v>5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B-40B0-BD6C-C7FB7C2FA072}"/>
            </c:ext>
          </c:extLst>
        </c:ser>
        <c:ser>
          <c:idx val="4"/>
          <c:order val="4"/>
          <c:tx>
            <c:strRef>
              <c:f>'City Comparisons'!$A$321</c:f>
              <c:strCache>
                <c:ptCount val="1"/>
                <c:pt idx="0">
                  <c:v>Very Unhealthy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Comparisons'!$B$316:$J$316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Comparisons'!$B$321:$J$321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B-40B0-BD6C-C7FB7C2FA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841192"/>
        <c:axId val="168841584"/>
      </c:barChart>
      <c:catAx>
        <c:axId val="168841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841584"/>
        <c:crosses val="autoZero"/>
        <c:auto val="1"/>
        <c:lblAlgn val="ctr"/>
        <c:lblOffset val="100"/>
        <c:noMultiLvlLbl val="0"/>
      </c:catAx>
      <c:valAx>
        <c:axId val="16884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841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2019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Comparisons'!$A$111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Comparisons'!$B$110:$J$110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Comparisons'!$B$111:$J$111</c:f>
              <c:numCache>
                <c:formatCode>General</c:formatCode>
                <c:ptCount val="9"/>
                <c:pt idx="0">
                  <c:v>249</c:v>
                </c:pt>
                <c:pt idx="1">
                  <c:v>200</c:v>
                </c:pt>
                <c:pt idx="2">
                  <c:v>91</c:v>
                </c:pt>
                <c:pt idx="3">
                  <c:v>171</c:v>
                </c:pt>
                <c:pt idx="4">
                  <c:v>180</c:v>
                </c:pt>
                <c:pt idx="5">
                  <c:v>285</c:v>
                </c:pt>
                <c:pt idx="6">
                  <c:v>196</c:v>
                </c:pt>
                <c:pt idx="7">
                  <c:v>254</c:v>
                </c:pt>
                <c:pt idx="8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C-46F8-BEAC-A1B9DBF0DC67}"/>
            </c:ext>
          </c:extLst>
        </c:ser>
        <c:ser>
          <c:idx val="1"/>
          <c:order val="1"/>
          <c:tx>
            <c:strRef>
              <c:f>'City Comparisons'!$A$112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Comparisons'!$B$110:$J$110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Comparisons'!$B$112:$J$112</c:f>
              <c:numCache>
                <c:formatCode>General</c:formatCode>
                <c:ptCount val="9"/>
                <c:pt idx="0">
                  <c:v>114</c:v>
                </c:pt>
                <c:pt idx="1">
                  <c:v>147</c:v>
                </c:pt>
                <c:pt idx="2">
                  <c:v>252</c:v>
                </c:pt>
                <c:pt idx="3">
                  <c:v>163</c:v>
                </c:pt>
                <c:pt idx="4">
                  <c:v>169</c:v>
                </c:pt>
                <c:pt idx="5">
                  <c:v>77</c:v>
                </c:pt>
                <c:pt idx="6">
                  <c:v>163</c:v>
                </c:pt>
                <c:pt idx="7">
                  <c:v>102</c:v>
                </c:pt>
                <c:pt idx="8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C-46F8-BEAC-A1B9DBF0DC67}"/>
            </c:ext>
          </c:extLst>
        </c:ser>
        <c:ser>
          <c:idx val="2"/>
          <c:order val="2"/>
          <c:tx>
            <c:strRef>
              <c:f>'City Comparisons'!$A$113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Comparisons'!$B$110:$J$110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Comparisons'!$B$113:$J$113</c:f>
              <c:numCache>
                <c:formatCode>General</c:formatCode>
                <c:ptCount val="9"/>
                <c:pt idx="0">
                  <c:v>2</c:v>
                </c:pt>
                <c:pt idx="1">
                  <c:v>18</c:v>
                </c:pt>
                <c:pt idx="2">
                  <c:v>20</c:v>
                </c:pt>
                <c:pt idx="3">
                  <c:v>26</c:v>
                </c:pt>
                <c:pt idx="4">
                  <c:v>16</c:v>
                </c:pt>
                <c:pt idx="5">
                  <c:v>3</c:v>
                </c:pt>
                <c:pt idx="6">
                  <c:v>5</c:v>
                </c:pt>
                <c:pt idx="7">
                  <c:v>9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EC-46F8-BEAC-A1B9DBF0DC67}"/>
            </c:ext>
          </c:extLst>
        </c:ser>
        <c:ser>
          <c:idx val="3"/>
          <c:order val="3"/>
          <c:tx>
            <c:strRef>
              <c:f>'City Comparisons'!$A$114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Comparisons'!$B$110:$J$110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Comparisons'!$B$114:$J$114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EC-46F8-BEAC-A1B9DBF0D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43608"/>
        <c:axId val="166543216"/>
      </c:barChart>
      <c:catAx>
        <c:axId val="16654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216"/>
        <c:crosses val="autoZero"/>
        <c:auto val="1"/>
        <c:lblAlgn val="ctr"/>
        <c:lblOffset val="100"/>
        <c:noMultiLvlLbl val="0"/>
      </c:catAx>
      <c:valAx>
        <c:axId val="16654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443304784270368E-2"/>
          <c:y val="0.88587439176014315"/>
          <c:w val="0.97145813187825214"/>
          <c:h val="8.9337333289091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2020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Comparisons'!$A$93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Comparisons'!$B$92:$J$92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Comparisons'!$B$93:$J$93</c:f>
              <c:numCache>
                <c:formatCode>General</c:formatCode>
                <c:ptCount val="9"/>
                <c:pt idx="0">
                  <c:v>260</c:v>
                </c:pt>
                <c:pt idx="1">
                  <c:v>282</c:v>
                </c:pt>
                <c:pt idx="2">
                  <c:v>119</c:v>
                </c:pt>
                <c:pt idx="3">
                  <c:v>173</c:v>
                </c:pt>
                <c:pt idx="4">
                  <c:v>206</c:v>
                </c:pt>
                <c:pt idx="5">
                  <c:v>286</c:v>
                </c:pt>
                <c:pt idx="6">
                  <c:v>198</c:v>
                </c:pt>
                <c:pt idx="7">
                  <c:v>226</c:v>
                </c:pt>
                <c:pt idx="8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6-4371-B939-6DF2A7EE100B}"/>
            </c:ext>
          </c:extLst>
        </c:ser>
        <c:ser>
          <c:idx val="1"/>
          <c:order val="1"/>
          <c:tx>
            <c:strRef>
              <c:f>'City Comparisons'!$A$94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Comparisons'!$B$92:$J$92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Comparisons'!$B$94:$J$94</c:f>
              <c:numCache>
                <c:formatCode>General</c:formatCode>
                <c:ptCount val="9"/>
                <c:pt idx="0">
                  <c:v>104</c:v>
                </c:pt>
                <c:pt idx="1">
                  <c:v>82</c:v>
                </c:pt>
                <c:pt idx="2">
                  <c:v>213</c:v>
                </c:pt>
                <c:pt idx="3">
                  <c:v>169</c:v>
                </c:pt>
                <c:pt idx="4">
                  <c:v>152</c:v>
                </c:pt>
                <c:pt idx="5">
                  <c:v>66</c:v>
                </c:pt>
                <c:pt idx="6">
                  <c:v>158</c:v>
                </c:pt>
                <c:pt idx="7">
                  <c:v>117</c:v>
                </c:pt>
                <c:pt idx="8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6-4371-B939-6DF2A7EE100B}"/>
            </c:ext>
          </c:extLst>
        </c:ser>
        <c:ser>
          <c:idx val="2"/>
          <c:order val="2"/>
          <c:tx>
            <c:strRef>
              <c:f>'City Comparisons'!$A$95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Comparisons'!$B$92:$J$92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Comparisons'!$B$95:$J$95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30</c:v>
                </c:pt>
                <c:pt idx="3">
                  <c:v>21</c:v>
                </c:pt>
                <c:pt idx="4">
                  <c:v>8</c:v>
                </c:pt>
                <c:pt idx="5">
                  <c:v>6</c:v>
                </c:pt>
                <c:pt idx="6">
                  <c:v>9</c:v>
                </c:pt>
                <c:pt idx="7">
                  <c:v>10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E6-4371-B939-6DF2A7EE100B}"/>
            </c:ext>
          </c:extLst>
        </c:ser>
        <c:ser>
          <c:idx val="3"/>
          <c:order val="3"/>
          <c:tx>
            <c:strRef>
              <c:f>'City Comparisons'!$A$96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Comparisons'!$B$92:$J$92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Comparisons'!$B$96:$J$96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12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E6-4371-B939-6DF2A7EE100B}"/>
            </c:ext>
          </c:extLst>
        </c:ser>
        <c:ser>
          <c:idx val="4"/>
          <c:order val="4"/>
          <c:tx>
            <c:strRef>
              <c:f>'City Comparisons'!$A$97</c:f>
              <c:strCache>
                <c:ptCount val="1"/>
                <c:pt idx="0">
                  <c:v>Very Unhealthy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'City Comparisons'!$B$92:$J$92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Comparisons'!$B$97:$J$97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  <c:pt idx="6">
                  <c:v>0</c:v>
                </c:pt>
                <c:pt idx="7">
                  <c:v>1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371-B939-6DF2A7EE1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43608"/>
        <c:axId val="166543216"/>
      </c:barChart>
      <c:catAx>
        <c:axId val="16654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216"/>
        <c:crosses val="autoZero"/>
        <c:auto val="1"/>
        <c:lblAlgn val="ctr"/>
        <c:lblOffset val="100"/>
        <c:noMultiLvlLbl val="0"/>
      </c:catAx>
      <c:valAx>
        <c:axId val="16654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443304784270368E-2"/>
          <c:y val="0.88587439176014315"/>
          <c:w val="0.89999999999999991"/>
          <c:h val="6.65709683611386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2016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Comparisons'!$A$165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Comparisons'!$B$164:$J$164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Comparisons'!$B$165:$J$165</c:f>
              <c:numCache>
                <c:formatCode>General</c:formatCode>
                <c:ptCount val="9"/>
                <c:pt idx="0">
                  <c:v>280</c:v>
                </c:pt>
                <c:pt idx="1">
                  <c:v>227</c:v>
                </c:pt>
                <c:pt idx="2">
                  <c:v>92</c:v>
                </c:pt>
                <c:pt idx="3">
                  <c:v>164</c:v>
                </c:pt>
                <c:pt idx="4">
                  <c:v>122</c:v>
                </c:pt>
                <c:pt idx="5">
                  <c:v>327</c:v>
                </c:pt>
                <c:pt idx="6">
                  <c:v>216</c:v>
                </c:pt>
                <c:pt idx="7">
                  <c:v>279</c:v>
                </c:pt>
                <c:pt idx="8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B-49DA-AEBB-E5266B06C749}"/>
            </c:ext>
          </c:extLst>
        </c:ser>
        <c:ser>
          <c:idx val="1"/>
          <c:order val="1"/>
          <c:tx>
            <c:strRef>
              <c:f>'City Comparisons'!$A$166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Comparisons'!$B$164:$J$164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Comparisons'!$B$166:$J$166</c:f>
              <c:numCache>
                <c:formatCode>General</c:formatCode>
                <c:ptCount val="9"/>
                <c:pt idx="0">
                  <c:v>85</c:v>
                </c:pt>
                <c:pt idx="1">
                  <c:v>130</c:v>
                </c:pt>
                <c:pt idx="2">
                  <c:v>245</c:v>
                </c:pt>
                <c:pt idx="3">
                  <c:v>179</c:v>
                </c:pt>
                <c:pt idx="4">
                  <c:v>224</c:v>
                </c:pt>
                <c:pt idx="5">
                  <c:v>37</c:v>
                </c:pt>
                <c:pt idx="6">
                  <c:v>135</c:v>
                </c:pt>
                <c:pt idx="7">
                  <c:v>84</c:v>
                </c:pt>
                <c:pt idx="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CB-49DA-AEBB-E5266B06C749}"/>
            </c:ext>
          </c:extLst>
        </c:ser>
        <c:ser>
          <c:idx val="2"/>
          <c:order val="2"/>
          <c:tx>
            <c:strRef>
              <c:f>'City Comparisons'!$A$167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Comparisons'!$B$164:$J$164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Comparisons'!$B$167:$J$167</c:f>
              <c:numCache>
                <c:formatCode>General</c:formatCode>
                <c:ptCount val="9"/>
                <c:pt idx="0">
                  <c:v>1</c:v>
                </c:pt>
                <c:pt idx="1">
                  <c:v>7</c:v>
                </c:pt>
                <c:pt idx="2">
                  <c:v>25</c:v>
                </c:pt>
                <c:pt idx="3">
                  <c:v>22</c:v>
                </c:pt>
                <c:pt idx="4">
                  <c:v>18</c:v>
                </c:pt>
                <c:pt idx="5">
                  <c:v>2</c:v>
                </c:pt>
                <c:pt idx="6">
                  <c:v>13</c:v>
                </c:pt>
                <c:pt idx="7">
                  <c:v>2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CB-49DA-AEBB-E5266B06C749}"/>
            </c:ext>
          </c:extLst>
        </c:ser>
        <c:ser>
          <c:idx val="3"/>
          <c:order val="3"/>
          <c:tx>
            <c:strRef>
              <c:f>'City Comparisons'!$A$168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Comparisons'!$B$164:$J$164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Comparisons'!$B$168:$J$168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CB-49DA-AEBB-E5266B06C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44392"/>
        <c:axId val="167012296"/>
      </c:barChart>
      <c:catAx>
        <c:axId val="166544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2296"/>
        <c:crosses val="autoZero"/>
        <c:auto val="1"/>
        <c:lblAlgn val="ctr"/>
        <c:lblOffset val="100"/>
        <c:noMultiLvlLbl val="0"/>
      </c:catAx>
      <c:valAx>
        <c:axId val="167012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4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Number of Days of Good Air Quality, Travis County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'Main Indicator'!$B$3</c:f>
              <c:strCache>
                <c:ptCount val="1"/>
                <c:pt idx="0">
                  <c:v>Travis County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'Main Indicator'!$Y$2:$AC$2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'Main Indicator'!$Y$3:$AC$3</c:f>
              <c:numCache>
                <c:formatCode>General</c:formatCode>
                <c:ptCount val="5"/>
                <c:pt idx="0">
                  <c:v>182</c:v>
                </c:pt>
                <c:pt idx="1">
                  <c:v>182</c:v>
                </c:pt>
                <c:pt idx="2">
                  <c:v>178</c:v>
                </c:pt>
                <c:pt idx="3">
                  <c:v>147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F-4723-8469-31BCAD9E7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67645024"/>
        <c:axId val="167319768"/>
      </c:barChart>
      <c:catAx>
        <c:axId val="16764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19768"/>
        <c:crosses val="autoZero"/>
        <c:auto val="1"/>
        <c:lblAlgn val="ctr"/>
        <c:lblOffset val="100"/>
        <c:noMultiLvlLbl val="0"/>
      </c:catAx>
      <c:valAx>
        <c:axId val="167319768"/>
        <c:scaling>
          <c:orientation val="minMax"/>
          <c:max val="31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4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2013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Comparisons'!$A$221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Comparisons'!$B$220:$J$220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Comparisons'!$B$221:$J$221</c:f>
              <c:numCache>
                <c:formatCode>General</c:formatCode>
                <c:ptCount val="9"/>
                <c:pt idx="0">
                  <c:v>249</c:v>
                </c:pt>
                <c:pt idx="1">
                  <c:v>244</c:v>
                </c:pt>
                <c:pt idx="2">
                  <c:v>100</c:v>
                </c:pt>
                <c:pt idx="3">
                  <c:v>155</c:v>
                </c:pt>
                <c:pt idx="4">
                  <c:v>103</c:v>
                </c:pt>
                <c:pt idx="5">
                  <c:v>234</c:v>
                </c:pt>
                <c:pt idx="6">
                  <c:v>160</c:v>
                </c:pt>
                <c:pt idx="7">
                  <c:v>192</c:v>
                </c:pt>
                <c:pt idx="8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5-462D-A2CC-335483B37C77}"/>
            </c:ext>
          </c:extLst>
        </c:ser>
        <c:ser>
          <c:idx val="1"/>
          <c:order val="1"/>
          <c:tx>
            <c:strRef>
              <c:f>'City Comparisons'!$A$222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Comparisons'!$B$220:$J$220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Comparisons'!$B$222:$J$222</c:f>
              <c:numCache>
                <c:formatCode>General</c:formatCode>
                <c:ptCount val="9"/>
                <c:pt idx="0">
                  <c:v>112</c:v>
                </c:pt>
                <c:pt idx="1">
                  <c:v>118</c:v>
                </c:pt>
                <c:pt idx="2">
                  <c:v>221</c:v>
                </c:pt>
                <c:pt idx="3">
                  <c:v>185</c:v>
                </c:pt>
                <c:pt idx="4">
                  <c:v>243</c:v>
                </c:pt>
                <c:pt idx="5">
                  <c:v>114</c:v>
                </c:pt>
                <c:pt idx="6">
                  <c:v>196</c:v>
                </c:pt>
                <c:pt idx="7">
                  <c:v>165</c:v>
                </c:pt>
                <c:pt idx="8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F5-462D-A2CC-335483B37C77}"/>
            </c:ext>
          </c:extLst>
        </c:ser>
        <c:ser>
          <c:idx val="2"/>
          <c:order val="2"/>
          <c:tx>
            <c:strRef>
              <c:f>'City Comparisons'!$A$223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Comparisons'!$B$220:$J$220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Comparisons'!$B$223:$J$223</c:f>
              <c:numCache>
                <c:formatCode>General</c:formatCode>
                <c:ptCount val="9"/>
                <c:pt idx="0">
                  <c:v>4</c:v>
                </c:pt>
                <c:pt idx="1">
                  <c:v>3</c:v>
                </c:pt>
                <c:pt idx="2">
                  <c:v>36</c:v>
                </c:pt>
                <c:pt idx="3">
                  <c:v>20</c:v>
                </c:pt>
                <c:pt idx="4">
                  <c:v>19</c:v>
                </c:pt>
                <c:pt idx="5">
                  <c:v>13</c:v>
                </c:pt>
                <c:pt idx="6">
                  <c:v>9</c:v>
                </c:pt>
                <c:pt idx="7">
                  <c:v>8</c:v>
                </c:pt>
                <c:pt idx="8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F5-462D-A2CC-335483B37C77}"/>
            </c:ext>
          </c:extLst>
        </c:ser>
        <c:ser>
          <c:idx val="3"/>
          <c:order val="3"/>
          <c:tx>
            <c:strRef>
              <c:f>'City Comparisons'!$A$224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Comparisons'!$B$220:$J$220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Comparisons'!$B$224:$J$224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5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F5-462D-A2CC-335483B37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013080"/>
        <c:axId val="167013472"/>
      </c:barChart>
      <c:catAx>
        <c:axId val="16701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3472"/>
        <c:crosses val="autoZero"/>
        <c:auto val="1"/>
        <c:lblAlgn val="ctr"/>
        <c:lblOffset val="100"/>
        <c:noMultiLvlLbl val="0"/>
      </c:catAx>
      <c:valAx>
        <c:axId val="16701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2017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Comparisons'!$A$147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Comparisons'!$B$146:$J$146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Comparisons'!$B$147:$J$147</c:f>
              <c:numCache>
                <c:formatCode>General</c:formatCode>
                <c:ptCount val="9"/>
                <c:pt idx="0">
                  <c:v>262</c:v>
                </c:pt>
                <c:pt idx="1">
                  <c:v>214</c:v>
                </c:pt>
                <c:pt idx="2">
                  <c:v>72</c:v>
                </c:pt>
                <c:pt idx="3">
                  <c:v>184</c:v>
                </c:pt>
                <c:pt idx="4">
                  <c:v>126</c:v>
                </c:pt>
                <c:pt idx="5">
                  <c:v>267</c:v>
                </c:pt>
                <c:pt idx="6">
                  <c:v>170</c:v>
                </c:pt>
                <c:pt idx="7">
                  <c:v>222</c:v>
                </c:pt>
                <c:pt idx="8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6-45BA-B9FB-BA7C38845B7B}"/>
            </c:ext>
          </c:extLst>
        </c:ser>
        <c:ser>
          <c:idx val="1"/>
          <c:order val="1"/>
          <c:tx>
            <c:strRef>
              <c:f>'City Comparisons'!$A$148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Comparisons'!$B$146:$J$146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Comparisons'!$B$148:$J$148</c:f>
              <c:numCache>
                <c:formatCode>General</c:formatCode>
                <c:ptCount val="9"/>
                <c:pt idx="0">
                  <c:v>99</c:v>
                </c:pt>
                <c:pt idx="1">
                  <c:v>146</c:v>
                </c:pt>
                <c:pt idx="2">
                  <c:v>253</c:v>
                </c:pt>
                <c:pt idx="3">
                  <c:v>156</c:v>
                </c:pt>
                <c:pt idx="4">
                  <c:v>217</c:v>
                </c:pt>
                <c:pt idx="5">
                  <c:v>82</c:v>
                </c:pt>
                <c:pt idx="6">
                  <c:v>179</c:v>
                </c:pt>
                <c:pt idx="7">
                  <c:v>119</c:v>
                </c:pt>
                <c:pt idx="8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B6-45BA-B9FB-BA7C38845B7B}"/>
            </c:ext>
          </c:extLst>
        </c:ser>
        <c:ser>
          <c:idx val="2"/>
          <c:order val="2"/>
          <c:tx>
            <c:strRef>
              <c:f>'City Comparisons'!$A$149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Comparisons'!$B$146:$J$146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Comparisons'!$B$149:$J$149</c:f>
              <c:numCache>
                <c:formatCode>General</c:formatCode>
                <c:ptCount val="9"/>
                <c:pt idx="0">
                  <c:v>4</c:v>
                </c:pt>
                <c:pt idx="1">
                  <c:v>5</c:v>
                </c:pt>
                <c:pt idx="2">
                  <c:v>39</c:v>
                </c:pt>
                <c:pt idx="3">
                  <c:v>22</c:v>
                </c:pt>
                <c:pt idx="4">
                  <c:v>20</c:v>
                </c:pt>
                <c:pt idx="5">
                  <c:v>10</c:v>
                </c:pt>
                <c:pt idx="6">
                  <c:v>8</c:v>
                </c:pt>
                <c:pt idx="7">
                  <c:v>13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B6-45BA-B9FB-BA7C38845B7B}"/>
            </c:ext>
          </c:extLst>
        </c:ser>
        <c:ser>
          <c:idx val="3"/>
          <c:order val="3"/>
          <c:tx>
            <c:strRef>
              <c:f>'City Comparisons'!$A$150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Comparisons'!$B$146:$J$146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Comparisons'!$B$150:$J$150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7</c:v>
                </c:pt>
                <c:pt idx="7">
                  <c:v>10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B6-45BA-B9FB-BA7C38845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014256"/>
        <c:axId val="167014648"/>
      </c:barChart>
      <c:catAx>
        <c:axId val="16701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4648"/>
        <c:crosses val="autoZero"/>
        <c:auto val="1"/>
        <c:lblAlgn val="ctr"/>
        <c:lblOffset val="100"/>
        <c:noMultiLvlLbl val="0"/>
      </c:catAx>
      <c:valAx>
        <c:axId val="167014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2011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Comparisons'!$A$260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Comparisons'!$B$259:$J$259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Comparisons'!$B$260:$J$260</c:f>
              <c:numCache>
                <c:formatCode>General</c:formatCode>
                <c:ptCount val="9"/>
                <c:pt idx="0">
                  <c:v>218</c:v>
                </c:pt>
                <c:pt idx="1">
                  <c:v>153</c:v>
                </c:pt>
                <c:pt idx="2">
                  <c:v>103</c:v>
                </c:pt>
                <c:pt idx="3">
                  <c:v>103</c:v>
                </c:pt>
                <c:pt idx="4">
                  <c:v>98</c:v>
                </c:pt>
                <c:pt idx="5">
                  <c:v>256</c:v>
                </c:pt>
                <c:pt idx="6">
                  <c:v>180</c:v>
                </c:pt>
                <c:pt idx="7">
                  <c:v>237</c:v>
                </c:pt>
                <c:pt idx="8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4-4DFF-A4B0-F0C0006BE99F}"/>
            </c:ext>
          </c:extLst>
        </c:ser>
        <c:ser>
          <c:idx val="1"/>
          <c:order val="1"/>
          <c:tx>
            <c:strRef>
              <c:f>'City Comparisons'!$A$261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Comparisons'!$B$259:$J$259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Comparisons'!$B$261:$J$261</c:f>
              <c:numCache>
                <c:formatCode>General</c:formatCode>
                <c:ptCount val="9"/>
                <c:pt idx="0">
                  <c:v>133</c:v>
                </c:pt>
                <c:pt idx="1">
                  <c:v>167</c:v>
                </c:pt>
                <c:pt idx="2">
                  <c:v>205</c:v>
                </c:pt>
                <c:pt idx="3">
                  <c:v>205</c:v>
                </c:pt>
                <c:pt idx="4">
                  <c:v>236</c:v>
                </c:pt>
                <c:pt idx="5">
                  <c:v>92</c:v>
                </c:pt>
                <c:pt idx="6">
                  <c:v>173</c:v>
                </c:pt>
                <c:pt idx="7">
                  <c:v>115</c:v>
                </c:pt>
                <c:pt idx="8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64-4DFF-A4B0-F0C0006BE99F}"/>
            </c:ext>
          </c:extLst>
        </c:ser>
        <c:ser>
          <c:idx val="2"/>
          <c:order val="2"/>
          <c:tx>
            <c:strRef>
              <c:f>'City Comparisons'!$A$262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Comparisons'!$B$259:$J$259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Comparisons'!$B$262:$J$262</c:f>
              <c:numCache>
                <c:formatCode>General</c:formatCode>
                <c:ptCount val="9"/>
                <c:pt idx="0">
                  <c:v>13</c:v>
                </c:pt>
                <c:pt idx="1">
                  <c:v>37</c:v>
                </c:pt>
                <c:pt idx="2">
                  <c:v>51</c:v>
                </c:pt>
                <c:pt idx="3">
                  <c:v>44</c:v>
                </c:pt>
                <c:pt idx="4">
                  <c:v>19</c:v>
                </c:pt>
                <c:pt idx="5">
                  <c:v>14</c:v>
                </c:pt>
                <c:pt idx="6">
                  <c:v>12</c:v>
                </c:pt>
                <c:pt idx="7">
                  <c:v>12</c:v>
                </c:pt>
                <c:pt idx="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64-4DFF-A4B0-F0C0006BE99F}"/>
            </c:ext>
          </c:extLst>
        </c:ser>
        <c:ser>
          <c:idx val="3"/>
          <c:order val="3"/>
          <c:tx>
            <c:strRef>
              <c:f>'City Comparisons'!$A$263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Comparisons'!$B$259:$J$259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Comparisons'!$B$263:$J$263</c:f>
              <c:numCache>
                <c:formatCode>General</c:formatCode>
                <c:ptCount val="9"/>
                <c:pt idx="0">
                  <c:v>1</c:v>
                </c:pt>
                <c:pt idx="1">
                  <c:v>8</c:v>
                </c:pt>
                <c:pt idx="2">
                  <c:v>6</c:v>
                </c:pt>
                <c:pt idx="3">
                  <c:v>11</c:v>
                </c:pt>
                <c:pt idx="4">
                  <c:v>12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64-4DFF-A4B0-F0C0006BE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169720"/>
        <c:axId val="168619608"/>
      </c:barChart>
      <c:catAx>
        <c:axId val="11816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19608"/>
        <c:crosses val="autoZero"/>
        <c:auto val="1"/>
        <c:lblAlgn val="ctr"/>
        <c:lblOffset val="100"/>
        <c:noMultiLvlLbl val="0"/>
      </c:catAx>
      <c:valAx>
        <c:axId val="16861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69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2007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Comparisons'!$A$336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Comparisons'!$B$335:$J$335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Comparisons'!$B$336:$J$336</c:f>
              <c:numCache>
                <c:formatCode>General</c:formatCode>
                <c:ptCount val="9"/>
                <c:pt idx="0">
                  <c:v>246</c:v>
                </c:pt>
                <c:pt idx="1">
                  <c:v>102</c:v>
                </c:pt>
                <c:pt idx="2">
                  <c:v>82</c:v>
                </c:pt>
                <c:pt idx="3">
                  <c:v>54</c:v>
                </c:pt>
                <c:pt idx="4">
                  <c:v>88</c:v>
                </c:pt>
                <c:pt idx="5">
                  <c:v>247</c:v>
                </c:pt>
                <c:pt idx="6">
                  <c:v>230</c:v>
                </c:pt>
                <c:pt idx="7">
                  <c:v>217</c:v>
                </c:pt>
                <c:pt idx="8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0-45B4-BFB6-BF0D06F4886A}"/>
            </c:ext>
          </c:extLst>
        </c:ser>
        <c:ser>
          <c:idx val="1"/>
          <c:order val="1"/>
          <c:tx>
            <c:strRef>
              <c:f>'City Comparisons'!$A$337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Comparisons'!$B$335:$J$335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Comparisons'!$B$337:$J$337</c:f>
              <c:numCache>
                <c:formatCode>General</c:formatCode>
                <c:ptCount val="9"/>
                <c:pt idx="0">
                  <c:v>111</c:v>
                </c:pt>
                <c:pt idx="1">
                  <c:v>178</c:v>
                </c:pt>
                <c:pt idx="2">
                  <c:v>191</c:v>
                </c:pt>
                <c:pt idx="3">
                  <c:v>251</c:v>
                </c:pt>
                <c:pt idx="4">
                  <c:v>217</c:v>
                </c:pt>
                <c:pt idx="5">
                  <c:v>96</c:v>
                </c:pt>
                <c:pt idx="6">
                  <c:v>120</c:v>
                </c:pt>
                <c:pt idx="7">
                  <c:v>122</c:v>
                </c:pt>
                <c:pt idx="8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0-45B4-BFB6-BF0D06F4886A}"/>
            </c:ext>
          </c:extLst>
        </c:ser>
        <c:ser>
          <c:idx val="2"/>
          <c:order val="2"/>
          <c:tx>
            <c:strRef>
              <c:f>'City Comparisons'!$A$338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Comparisons'!$B$335:$J$335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Comparisons'!$B$338:$J$338</c:f>
              <c:numCache>
                <c:formatCode>General</c:formatCode>
                <c:ptCount val="9"/>
                <c:pt idx="0">
                  <c:v>7</c:v>
                </c:pt>
                <c:pt idx="1">
                  <c:v>64</c:v>
                </c:pt>
                <c:pt idx="2">
                  <c:v>68</c:v>
                </c:pt>
                <c:pt idx="3">
                  <c:v>41</c:v>
                </c:pt>
                <c:pt idx="4">
                  <c:v>43</c:v>
                </c:pt>
                <c:pt idx="5">
                  <c:v>20</c:v>
                </c:pt>
                <c:pt idx="6">
                  <c:v>14</c:v>
                </c:pt>
                <c:pt idx="7">
                  <c:v>21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0-45B4-BFB6-BF0D06F4886A}"/>
            </c:ext>
          </c:extLst>
        </c:ser>
        <c:ser>
          <c:idx val="3"/>
          <c:order val="3"/>
          <c:tx>
            <c:strRef>
              <c:f>'City Comparisons'!$A$339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Comparisons'!$B$335:$J$335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Comparisons'!$B$339:$J$339</c:f>
              <c:numCache>
                <c:formatCode>General</c:formatCode>
                <c:ptCount val="9"/>
                <c:pt idx="0">
                  <c:v>1</c:v>
                </c:pt>
                <c:pt idx="1">
                  <c:v>19</c:v>
                </c:pt>
                <c:pt idx="2">
                  <c:v>23</c:v>
                </c:pt>
                <c:pt idx="3">
                  <c:v>19</c:v>
                </c:pt>
                <c:pt idx="4">
                  <c:v>14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0-45B4-BFB6-BF0D06F4886A}"/>
            </c:ext>
          </c:extLst>
        </c:ser>
        <c:ser>
          <c:idx val="4"/>
          <c:order val="4"/>
          <c:tx>
            <c:strRef>
              <c:f>'City Comparisons'!$A$340</c:f>
              <c:strCache>
                <c:ptCount val="1"/>
                <c:pt idx="0">
                  <c:v>Very Unhealthy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'City Comparisons'!$B$335:$J$335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Comparisons'!$B$340:$J$340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0-45B4-BFB6-BF0D06F48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841192"/>
        <c:axId val="168841584"/>
      </c:barChart>
      <c:catAx>
        <c:axId val="168841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841584"/>
        <c:crosses val="autoZero"/>
        <c:auto val="1"/>
        <c:lblAlgn val="ctr"/>
        <c:lblOffset val="100"/>
        <c:noMultiLvlLbl val="0"/>
      </c:catAx>
      <c:valAx>
        <c:axId val="16884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841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2021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Comparisons'!$A$76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Comparisons'!$B$75:$J$75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Comparisons'!$B$76:$J$76</c:f>
              <c:numCache>
                <c:formatCode>General</c:formatCode>
                <c:ptCount val="9"/>
                <c:pt idx="0">
                  <c:v>249</c:v>
                </c:pt>
                <c:pt idx="1">
                  <c:v>235</c:v>
                </c:pt>
                <c:pt idx="2">
                  <c:v>110</c:v>
                </c:pt>
                <c:pt idx="3">
                  <c:v>141</c:v>
                </c:pt>
                <c:pt idx="4">
                  <c:v>181</c:v>
                </c:pt>
                <c:pt idx="5">
                  <c:v>292</c:v>
                </c:pt>
                <c:pt idx="6">
                  <c:v>199</c:v>
                </c:pt>
                <c:pt idx="7">
                  <c:v>212</c:v>
                </c:pt>
                <c:pt idx="8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B-4B8D-B0D9-033FF6E4C886}"/>
            </c:ext>
          </c:extLst>
        </c:ser>
        <c:ser>
          <c:idx val="1"/>
          <c:order val="1"/>
          <c:tx>
            <c:strRef>
              <c:f>'City Comparisons'!$A$77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Comparisons'!$B$75:$J$75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Comparisons'!$B$77:$J$77</c:f>
              <c:numCache>
                <c:formatCode>General</c:formatCode>
                <c:ptCount val="9"/>
                <c:pt idx="0">
                  <c:v>115</c:v>
                </c:pt>
                <c:pt idx="1">
                  <c:v>127</c:v>
                </c:pt>
                <c:pt idx="2">
                  <c:v>188</c:v>
                </c:pt>
                <c:pt idx="3">
                  <c:v>194</c:v>
                </c:pt>
                <c:pt idx="4">
                  <c:v>169</c:v>
                </c:pt>
                <c:pt idx="5">
                  <c:v>72</c:v>
                </c:pt>
                <c:pt idx="6">
                  <c:v>154</c:v>
                </c:pt>
                <c:pt idx="7">
                  <c:v>143</c:v>
                </c:pt>
                <c:pt idx="8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B-4B8D-B0D9-033FF6E4C886}"/>
            </c:ext>
          </c:extLst>
        </c:ser>
        <c:ser>
          <c:idx val="2"/>
          <c:order val="2"/>
          <c:tx>
            <c:strRef>
              <c:f>'City Comparisons'!$A$78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Comparisons'!$B$75:$J$75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Comparisons'!$B$78:$J$78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50</c:v>
                </c:pt>
                <c:pt idx="3">
                  <c:v>21</c:v>
                </c:pt>
                <c:pt idx="4">
                  <c:v>13</c:v>
                </c:pt>
                <c:pt idx="5">
                  <c:v>0</c:v>
                </c:pt>
                <c:pt idx="6">
                  <c:v>12</c:v>
                </c:pt>
                <c:pt idx="7">
                  <c:v>9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EB-4B8D-B0D9-033FF6E4C886}"/>
            </c:ext>
          </c:extLst>
        </c:ser>
        <c:ser>
          <c:idx val="3"/>
          <c:order val="3"/>
          <c:tx>
            <c:strRef>
              <c:f>'City Comparisons'!$A$79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Comparisons'!$B$75:$J$75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Comparisons'!$B$79:$J$79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9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EB-4B8D-B0D9-033FF6E4C886}"/>
            </c:ext>
          </c:extLst>
        </c:ser>
        <c:ser>
          <c:idx val="4"/>
          <c:order val="4"/>
          <c:tx>
            <c:strRef>
              <c:f>'City Comparisons'!$A$80</c:f>
              <c:strCache>
                <c:ptCount val="1"/>
                <c:pt idx="0">
                  <c:v>Very Unhealthy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'City Comparisons'!$B$75:$J$75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Comparisons'!$B$80:$J$80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EB-4B8D-B0D9-033FF6E4C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43608"/>
        <c:axId val="166543216"/>
      </c:barChart>
      <c:catAx>
        <c:axId val="16654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216"/>
        <c:crosses val="autoZero"/>
        <c:auto val="1"/>
        <c:lblAlgn val="ctr"/>
        <c:lblOffset val="100"/>
        <c:noMultiLvlLbl val="0"/>
      </c:catAx>
      <c:valAx>
        <c:axId val="16654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443304784270368E-2"/>
          <c:y val="0.88587439176014315"/>
          <c:w val="0.89999999999999991"/>
          <c:h val="6.65709683611386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2022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693087186416011E-2"/>
          <c:y val="0.18652891792672924"/>
          <c:w val="0.88154552102465156"/>
          <c:h val="0.50559683040207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'City Comparisons'!$A$50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Comparisons'!$B$49:$J$49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Comparisons'!$B$50:$J$50</c:f>
              <c:numCache>
                <c:formatCode>General</c:formatCode>
                <c:ptCount val="9"/>
                <c:pt idx="0">
                  <c:v>246</c:v>
                </c:pt>
                <c:pt idx="1">
                  <c:v>237</c:v>
                </c:pt>
                <c:pt idx="2">
                  <c:v>126</c:v>
                </c:pt>
                <c:pt idx="3">
                  <c:v>112</c:v>
                </c:pt>
                <c:pt idx="4">
                  <c:v>175</c:v>
                </c:pt>
                <c:pt idx="5">
                  <c:v>255</c:v>
                </c:pt>
                <c:pt idx="6">
                  <c:v>186</c:v>
                </c:pt>
                <c:pt idx="7">
                  <c:v>222</c:v>
                </c:pt>
                <c:pt idx="8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0-46C0-8C2F-352292BEF376}"/>
            </c:ext>
          </c:extLst>
        </c:ser>
        <c:ser>
          <c:idx val="1"/>
          <c:order val="1"/>
          <c:tx>
            <c:strRef>
              <c:f>'City Comparisons'!$A$51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Comparisons'!$B$49:$J$49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Comparisons'!$B$51:$J$51</c:f>
              <c:numCache>
                <c:formatCode>General</c:formatCode>
                <c:ptCount val="9"/>
                <c:pt idx="0">
                  <c:v>112</c:v>
                </c:pt>
                <c:pt idx="1">
                  <c:v>125</c:v>
                </c:pt>
                <c:pt idx="2">
                  <c:v>204</c:v>
                </c:pt>
                <c:pt idx="3">
                  <c:v>214</c:v>
                </c:pt>
                <c:pt idx="4">
                  <c:v>184</c:v>
                </c:pt>
                <c:pt idx="5">
                  <c:v>103</c:v>
                </c:pt>
                <c:pt idx="6">
                  <c:v>166</c:v>
                </c:pt>
                <c:pt idx="7">
                  <c:v>138</c:v>
                </c:pt>
                <c:pt idx="8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50-46C0-8C2F-352292BEF376}"/>
            </c:ext>
          </c:extLst>
        </c:ser>
        <c:ser>
          <c:idx val="2"/>
          <c:order val="2"/>
          <c:tx>
            <c:strRef>
              <c:f>'City Comparisons'!$A$52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Comparisons'!$B$49:$J$49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Comparisons'!$B$52:$J$52</c:f>
              <c:numCache>
                <c:formatCode>General</c:formatCode>
                <c:ptCount val="9"/>
                <c:pt idx="0">
                  <c:v>7</c:v>
                </c:pt>
                <c:pt idx="1">
                  <c:v>3</c:v>
                </c:pt>
                <c:pt idx="2">
                  <c:v>34</c:v>
                </c:pt>
                <c:pt idx="3">
                  <c:v>33</c:v>
                </c:pt>
                <c:pt idx="4">
                  <c:v>6</c:v>
                </c:pt>
                <c:pt idx="5">
                  <c:v>3</c:v>
                </c:pt>
                <c:pt idx="6">
                  <c:v>12</c:v>
                </c:pt>
                <c:pt idx="7">
                  <c:v>5</c:v>
                </c:pt>
                <c:pt idx="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50-46C0-8C2F-352292BEF376}"/>
            </c:ext>
          </c:extLst>
        </c:ser>
        <c:ser>
          <c:idx val="3"/>
          <c:order val="3"/>
          <c:tx>
            <c:strRef>
              <c:f>'City Comparisons'!$A$53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Comparisons'!$B$49:$J$49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Comparisons'!$B$53:$J$53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50-46C0-8C2F-352292BEF376}"/>
            </c:ext>
          </c:extLst>
        </c:ser>
        <c:ser>
          <c:idx val="4"/>
          <c:order val="4"/>
          <c:tx>
            <c:strRef>
              <c:f>'City Comparisons'!$A$54</c:f>
              <c:strCache>
                <c:ptCount val="1"/>
                <c:pt idx="0">
                  <c:v>Very Unhealthy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'City Comparisons'!$B$49:$J$49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Comparisons'!$B$54:$J$54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50-46C0-8C2F-352292BEF376}"/>
            </c:ext>
          </c:extLst>
        </c:ser>
        <c:ser>
          <c:idx val="5"/>
          <c:order val="5"/>
          <c:tx>
            <c:strRef>
              <c:f>'City Comparisons'!$A$55</c:f>
              <c:strCache>
                <c:ptCount val="1"/>
                <c:pt idx="0">
                  <c:v>Hazardous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'City Comparisons'!$B$49:$J$49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Comparisons'!$B$55:$J$55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50-46C0-8C2F-352292BEF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43608"/>
        <c:axId val="166543216"/>
      </c:barChart>
      <c:catAx>
        <c:axId val="16654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216"/>
        <c:crosses val="autoZero"/>
        <c:auto val="1"/>
        <c:lblAlgn val="ctr"/>
        <c:lblOffset val="100"/>
        <c:noMultiLvlLbl val="0"/>
      </c:catAx>
      <c:valAx>
        <c:axId val="16654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443304784270368E-2"/>
          <c:y val="0.88587439176014315"/>
          <c:w val="0.98157112982826689"/>
          <c:h val="0.114125597063118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2023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693087186416011E-2"/>
          <c:y val="0.18652891792672924"/>
          <c:w val="0.88154552102465156"/>
          <c:h val="0.50559683040207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'City Comparisons'!$A$29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Comparisons'!$B$28:$J$28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Comparisons'!$B$29:$J$29</c:f>
              <c:numCache>
                <c:formatCode>General</c:formatCode>
                <c:ptCount val="9"/>
                <c:pt idx="0">
                  <c:v>147</c:v>
                </c:pt>
                <c:pt idx="1">
                  <c:v>145</c:v>
                </c:pt>
                <c:pt idx="2">
                  <c:v>72</c:v>
                </c:pt>
                <c:pt idx="3">
                  <c:v>36</c:v>
                </c:pt>
                <c:pt idx="4">
                  <c:v>65</c:v>
                </c:pt>
                <c:pt idx="5">
                  <c:v>219</c:v>
                </c:pt>
                <c:pt idx="6">
                  <c:v>152</c:v>
                </c:pt>
                <c:pt idx="7">
                  <c:v>124</c:v>
                </c:pt>
                <c:pt idx="8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1-4219-B184-AFC3B03D087B}"/>
            </c:ext>
          </c:extLst>
        </c:ser>
        <c:ser>
          <c:idx val="1"/>
          <c:order val="1"/>
          <c:tx>
            <c:strRef>
              <c:f>'City Comparisons'!$A$30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Comparisons'!$B$28:$J$28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Comparisons'!$B$30:$J$30</c:f>
              <c:numCache>
                <c:formatCode>General</c:formatCode>
                <c:ptCount val="9"/>
                <c:pt idx="0">
                  <c:v>207</c:v>
                </c:pt>
                <c:pt idx="1">
                  <c:v>212</c:v>
                </c:pt>
                <c:pt idx="2">
                  <c:v>264</c:v>
                </c:pt>
                <c:pt idx="3">
                  <c:v>272</c:v>
                </c:pt>
                <c:pt idx="4">
                  <c:v>275</c:v>
                </c:pt>
                <c:pt idx="5">
                  <c:v>140</c:v>
                </c:pt>
                <c:pt idx="6">
                  <c:v>201</c:v>
                </c:pt>
                <c:pt idx="7">
                  <c:v>228</c:v>
                </c:pt>
                <c:pt idx="8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A1-4219-B184-AFC3B03D087B}"/>
            </c:ext>
          </c:extLst>
        </c:ser>
        <c:ser>
          <c:idx val="2"/>
          <c:order val="2"/>
          <c:tx>
            <c:strRef>
              <c:f>'City Comparisons'!$A$31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Comparisons'!$B$28:$J$28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Comparisons'!$B$31:$J$31</c:f>
              <c:numCache>
                <c:formatCode>General</c:formatCode>
                <c:ptCount val="9"/>
                <c:pt idx="0">
                  <c:v>11</c:v>
                </c:pt>
                <c:pt idx="1">
                  <c:v>8</c:v>
                </c:pt>
                <c:pt idx="2">
                  <c:v>27</c:v>
                </c:pt>
                <c:pt idx="3">
                  <c:v>45</c:v>
                </c:pt>
                <c:pt idx="4">
                  <c:v>19</c:v>
                </c:pt>
                <c:pt idx="5">
                  <c:v>4</c:v>
                </c:pt>
                <c:pt idx="6">
                  <c:v>10</c:v>
                </c:pt>
                <c:pt idx="7">
                  <c:v>13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A1-4219-B184-AFC3B03D087B}"/>
            </c:ext>
          </c:extLst>
        </c:ser>
        <c:ser>
          <c:idx val="3"/>
          <c:order val="3"/>
          <c:tx>
            <c:strRef>
              <c:f>'City Comparisons'!$A$32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Comparisons'!$B$28:$J$28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Comparisons'!$B$32:$J$32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11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A1-4219-B184-AFC3B03D087B}"/>
            </c:ext>
          </c:extLst>
        </c:ser>
        <c:ser>
          <c:idx val="4"/>
          <c:order val="4"/>
          <c:tx>
            <c:strRef>
              <c:f>'City Comparisons'!$A$33</c:f>
              <c:strCache>
                <c:ptCount val="1"/>
                <c:pt idx="0">
                  <c:v>Very Unhealthy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'City Comparisons'!$B$28:$J$28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Comparisons'!$B$33:$J$33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A1-4219-B184-AFC3B03D087B}"/>
            </c:ext>
          </c:extLst>
        </c:ser>
        <c:ser>
          <c:idx val="5"/>
          <c:order val="5"/>
          <c:tx>
            <c:strRef>
              <c:f>'City Comparisons'!$A$34</c:f>
              <c:strCache>
                <c:ptCount val="1"/>
                <c:pt idx="0">
                  <c:v>Hazardous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'City Comparisons'!$B$28:$J$28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Comparisons'!$B$34:$J$34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1-4219-B184-AFC3B03D0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43608"/>
        <c:axId val="166543216"/>
      </c:barChart>
      <c:catAx>
        <c:axId val="16654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216"/>
        <c:crosses val="autoZero"/>
        <c:auto val="1"/>
        <c:lblAlgn val="ctr"/>
        <c:lblOffset val="100"/>
        <c:noMultiLvlLbl val="0"/>
      </c:catAx>
      <c:valAx>
        <c:axId val="16654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443304784270368E-2"/>
          <c:y val="0.88587439176014315"/>
          <c:w val="0.98157112982826689"/>
          <c:h val="0.114125597063118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 and SO</a:t>
            </a:r>
            <a:r>
              <a:rPr lang="en-US" sz="1400" b="0" i="0" u="none" strike="noStrike" baseline="-25000">
                <a:effectLst/>
              </a:rPr>
              <a:t>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'Pollutant type 2007-2019'!$B$23</c:f>
              <c:strCache>
                <c:ptCount val="1"/>
                <c:pt idx="0">
                  <c:v>CO 2nd Max 1-hr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2007-2019'!$I$22:$O$22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'Pollutant type 2007-2019'!$I$23:$O$23</c:f>
              <c:numCache>
                <c:formatCode>General</c:formatCode>
                <c:ptCount val="7"/>
                <c:pt idx="0">
                  <c:v>0.6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A-448A-AF8A-FF8BB5A16AC2}"/>
            </c:ext>
          </c:extLst>
        </c:ser>
        <c:ser>
          <c:idx val="1"/>
          <c:order val="1"/>
          <c:tx>
            <c:strRef>
              <c:f>'Pollutant type 2007-2019'!$B$24</c:f>
              <c:strCache>
                <c:ptCount val="1"/>
                <c:pt idx="0">
                  <c:v>CO 2nd Max 8-hr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2007-2019'!$I$22:$O$22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'Pollutant type 2007-2019'!$I$24:$O$24</c:f>
              <c:numCache>
                <c:formatCode>General</c:formatCode>
                <c:ptCount val="7"/>
                <c:pt idx="0">
                  <c:v>0.4</c:v>
                </c:pt>
                <c:pt idx="1">
                  <c:v>0.3</c:v>
                </c:pt>
                <c:pt idx="2">
                  <c:v>0</c:v>
                </c:pt>
                <c:pt idx="3">
                  <c:v>0.6</c:v>
                </c:pt>
                <c:pt idx="4">
                  <c:v>1.3</c:v>
                </c:pt>
                <c:pt idx="5">
                  <c:v>1.3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A-448A-AF8A-FF8BB5A16AC2}"/>
            </c:ext>
          </c:extLst>
        </c:ser>
        <c:ser>
          <c:idx val="2"/>
          <c:order val="2"/>
          <c:tx>
            <c:strRef>
              <c:f>'Pollutant type 2007-2019'!$B$25</c:f>
              <c:strCache>
                <c:ptCount val="1"/>
                <c:pt idx="0">
                  <c:v>SO2 99th Percentile 1-hr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2007-2019'!$I$22:$O$22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'Pollutant type 2007-2019'!$I$25:$O$25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9A-448A-AF8A-FF8BB5A16AC2}"/>
            </c:ext>
          </c:extLst>
        </c:ser>
        <c:ser>
          <c:idx val="3"/>
          <c:order val="3"/>
          <c:tx>
            <c:strRef>
              <c:f>'Pollutant type 2007-2019'!$B$26</c:f>
              <c:strCache>
                <c:ptCount val="1"/>
                <c:pt idx="0">
                  <c:v>SO2 2nd Max 24-hr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2007-2019'!$I$22:$O$22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'Pollutant type 2007-2019'!$I$26:$O$26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9A-448A-AF8A-FF8BB5A16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126392"/>
        <c:axId val="479122872"/>
      </c:lineChart>
      <c:catAx>
        <c:axId val="479126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122872"/>
        <c:crosses val="autoZero"/>
        <c:auto val="1"/>
        <c:lblAlgn val="ctr"/>
        <c:lblOffset val="100"/>
        <c:noMultiLvlLbl val="0"/>
      </c:catAx>
      <c:valAx>
        <c:axId val="479122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126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</a:t>
            </a:r>
            <a:r>
              <a:rPr lang="en-US" baseline="-25000"/>
              <a:t>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'Pollutant type 2007-2019'!$B$29</c:f>
              <c:strCache>
                <c:ptCount val="1"/>
                <c:pt idx="0">
                  <c:v>NO2 98th Percentile 1-hr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2007-2019'!$I$28:$O$28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'Pollutant type 2007-2019'!$I$29:$O$29</c:f>
              <c:numCache>
                <c:formatCode>General</c:formatCode>
                <c:ptCount val="7"/>
                <c:pt idx="0">
                  <c:v>0</c:v>
                </c:pt>
                <c:pt idx="1">
                  <c:v>31</c:v>
                </c:pt>
                <c:pt idx="2">
                  <c:v>51</c:v>
                </c:pt>
                <c:pt idx="3">
                  <c:v>47</c:v>
                </c:pt>
                <c:pt idx="4">
                  <c:v>47</c:v>
                </c:pt>
                <c:pt idx="5">
                  <c:v>46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C-4CF9-B1F3-28AFB051C88C}"/>
            </c:ext>
          </c:extLst>
        </c:ser>
        <c:ser>
          <c:idx val="1"/>
          <c:order val="1"/>
          <c:tx>
            <c:strRef>
              <c:f>'Pollutant type 2007-2019'!$B$30</c:f>
              <c:strCache>
                <c:ptCount val="1"/>
                <c:pt idx="0">
                  <c:v>NO2 Mean 1-hr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2007-2019'!$I$28:$O$28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'Pollutant type 2007-2019'!$I$30:$O$30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C-4CF9-B1F3-28AFB051C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128952"/>
        <c:axId val="479131512"/>
      </c:lineChart>
      <c:catAx>
        <c:axId val="47912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131512"/>
        <c:crosses val="autoZero"/>
        <c:auto val="1"/>
        <c:lblAlgn val="ctr"/>
        <c:lblOffset val="100"/>
        <c:noMultiLvlLbl val="0"/>
      </c:catAx>
      <c:valAx>
        <c:axId val="479131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12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Ozone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'Pollutant type 2007-2019'!$B$34</c:f>
              <c:strCache>
                <c:ptCount val="1"/>
                <c:pt idx="0">
                  <c:v>Ozone 2nd Max 1-hr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2007-2019'!$I$33:$O$33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'Pollutant type 2007-2019'!$I$34:$O$34</c:f>
              <c:numCache>
                <c:formatCode>General</c:formatCode>
                <c:ptCount val="7"/>
                <c:pt idx="0">
                  <c:v>0.08</c:v>
                </c:pt>
                <c:pt idx="1">
                  <c:v>0.08</c:v>
                </c:pt>
                <c:pt idx="2">
                  <c:v>0.09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1-4336-87E1-DF5E3708797A}"/>
            </c:ext>
          </c:extLst>
        </c:ser>
        <c:ser>
          <c:idx val="1"/>
          <c:order val="1"/>
          <c:tx>
            <c:strRef>
              <c:f>'Pollutant type 2007-2019'!$B$35</c:f>
              <c:strCache>
                <c:ptCount val="1"/>
                <c:pt idx="0">
                  <c:v>Ozone 4th Max 8-hr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2007-2019'!$I$33:$O$33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'Pollutant type 2007-2019'!$I$35:$O$35</c:f>
              <c:numCache>
                <c:formatCode>General</c:formatCode>
                <c:ptCount val="7"/>
                <c:pt idx="0">
                  <c:v>7.0000000000000007E-2</c:v>
                </c:pt>
                <c:pt idx="1">
                  <c:v>6.3E-2</c:v>
                </c:pt>
                <c:pt idx="2">
                  <c:v>7.2999999999999995E-2</c:v>
                </c:pt>
                <c:pt idx="3">
                  <c:v>6.4000000000000001E-2</c:v>
                </c:pt>
                <c:pt idx="4">
                  <c:v>7.0000000000000007E-2</c:v>
                </c:pt>
                <c:pt idx="5">
                  <c:v>7.1999999999999995E-2</c:v>
                </c:pt>
                <c:pt idx="6">
                  <c:v>6.5000000000000002E-2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1-4336-87E1-DF5E37087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123832"/>
        <c:axId val="479129272"/>
      </c:lineChart>
      <c:catAx>
        <c:axId val="479123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129272"/>
        <c:crosses val="autoZero"/>
        <c:auto val="1"/>
        <c:lblAlgn val="ctr"/>
        <c:lblOffset val="100"/>
        <c:noMultiLvlLbl val="0"/>
      </c:catAx>
      <c:valAx>
        <c:axId val="479129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123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Extended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6"/>
            <c:dispRSqr val="0"/>
            <c:dispEq val="0"/>
          </c:trendline>
          <c:cat>
            <c:numRef>
              <c:f>'Main Indicator'!$Y$2:$AE$2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'Main Indicator'!$Y$3:$AC$3</c:f>
              <c:numCache>
                <c:formatCode>General</c:formatCode>
                <c:ptCount val="5"/>
                <c:pt idx="0">
                  <c:v>182</c:v>
                </c:pt>
                <c:pt idx="1">
                  <c:v>182</c:v>
                </c:pt>
                <c:pt idx="2">
                  <c:v>178</c:v>
                </c:pt>
                <c:pt idx="3">
                  <c:v>147</c:v>
                </c:pt>
                <c:pt idx="4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7-4047-8D60-0CACEFAC8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446328"/>
        <c:axId val="167446712"/>
      </c:lineChart>
      <c:catAx>
        <c:axId val="16744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446712"/>
        <c:crosses val="autoZero"/>
        <c:auto val="1"/>
        <c:lblAlgn val="ctr"/>
        <c:lblOffset val="100"/>
        <c:noMultiLvlLbl val="0"/>
      </c:catAx>
      <c:valAx>
        <c:axId val="1674467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446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PM 2.5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'Pollutant type 2007-2019'!$B$39</c:f>
              <c:strCache>
                <c:ptCount val="1"/>
                <c:pt idx="0">
                  <c:v>PM2.5 98th Percentile 24-hr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2007-2019'!$C$38:$O$38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'Pollutant type 2007-2019'!$C$39:$O$39</c:f>
              <c:numCache>
                <c:formatCode>General</c:formatCode>
                <c:ptCount val="13"/>
                <c:pt idx="0">
                  <c:v>21</c:v>
                </c:pt>
                <c:pt idx="1">
                  <c:v>22</c:v>
                </c:pt>
                <c:pt idx="2">
                  <c:v>27</c:v>
                </c:pt>
                <c:pt idx="3">
                  <c:v>18</c:v>
                </c:pt>
                <c:pt idx="4">
                  <c:v>22</c:v>
                </c:pt>
                <c:pt idx="5">
                  <c:v>17</c:v>
                </c:pt>
                <c:pt idx="6">
                  <c:v>24</c:v>
                </c:pt>
                <c:pt idx="7">
                  <c:v>22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23</c:v>
                </c:pt>
                <c:pt idx="12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E-4D5E-8D99-1A2C719A1E01}"/>
            </c:ext>
          </c:extLst>
        </c:ser>
        <c:ser>
          <c:idx val="1"/>
          <c:order val="1"/>
          <c:tx>
            <c:strRef>
              <c:f>'Pollutant type 2007-2019'!$B$40</c:f>
              <c:strCache>
                <c:ptCount val="1"/>
                <c:pt idx="0">
                  <c:v>PM2.5 Weighted Mean 24-hr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2007-2019'!$C$38:$O$38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'Pollutant type 2007-2019'!$C$40:$O$40</c:f>
              <c:numCache>
                <c:formatCode>General</c:formatCode>
                <c:ptCount val="13"/>
                <c:pt idx="0">
                  <c:v>9.6999999999999993</c:v>
                </c:pt>
                <c:pt idx="1">
                  <c:v>10</c:v>
                </c:pt>
                <c:pt idx="2">
                  <c:v>10.1</c:v>
                </c:pt>
                <c:pt idx="3">
                  <c:v>10</c:v>
                </c:pt>
                <c:pt idx="4">
                  <c:v>10.6</c:v>
                </c:pt>
                <c:pt idx="5">
                  <c:v>7.8</c:v>
                </c:pt>
                <c:pt idx="6">
                  <c:v>7.2</c:v>
                </c:pt>
                <c:pt idx="7">
                  <c:v>10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10.199999999999999</c:v>
                </c:pt>
                <c:pt idx="12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E-4D5E-8D99-1A2C719A1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897528"/>
        <c:axId val="617459216"/>
      </c:lineChart>
      <c:catAx>
        <c:axId val="616897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459216"/>
        <c:crosses val="autoZero"/>
        <c:auto val="1"/>
        <c:lblAlgn val="ctr"/>
        <c:lblOffset val="100"/>
        <c:noMultiLvlLbl val="0"/>
      </c:catAx>
      <c:valAx>
        <c:axId val="61745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897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PM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'Pollutant type 2007-2019'!$B$43</c:f>
              <c:strCache>
                <c:ptCount val="1"/>
                <c:pt idx="0">
                  <c:v>PM10 2nd Max 24-hr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2007-2019'!$C$42:$O$42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'Pollutant type 2007-2019'!$C$43:$O$43</c:f>
              <c:numCache>
                <c:formatCode>General</c:formatCode>
                <c:ptCount val="13"/>
                <c:pt idx="0">
                  <c:v>41</c:v>
                </c:pt>
                <c:pt idx="1">
                  <c:v>36</c:v>
                </c:pt>
                <c:pt idx="2">
                  <c:v>41</c:v>
                </c:pt>
                <c:pt idx="3">
                  <c:v>34</c:v>
                </c:pt>
                <c:pt idx="4">
                  <c:v>33</c:v>
                </c:pt>
                <c:pt idx="5">
                  <c:v>32</c:v>
                </c:pt>
                <c:pt idx="6">
                  <c:v>51</c:v>
                </c:pt>
                <c:pt idx="7">
                  <c:v>78</c:v>
                </c:pt>
                <c:pt idx="8">
                  <c:v>53</c:v>
                </c:pt>
                <c:pt idx="9">
                  <c:v>72</c:v>
                </c:pt>
                <c:pt idx="10">
                  <c:v>39</c:v>
                </c:pt>
                <c:pt idx="11">
                  <c:v>82</c:v>
                </c:pt>
                <c:pt idx="12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8-498D-B79A-CD6ACE5F6F53}"/>
            </c:ext>
          </c:extLst>
        </c:ser>
        <c:ser>
          <c:idx val="1"/>
          <c:order val="1"/>
          <c:tx>
            <c:strRef>
              <c:f>'Pollutant type 2007-2019'!$B$44</c:f>
              <c:strCache>
                <c:ptCount val="1"/>
                <c:pt idx="0">
                  <c:v>PM10 Mean 24-hr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2007-2019'!$C$42:$O$42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'Pollutant type 2007-2019'!$C$44:$O$44</c:f>
              <c:numCache>
                <c:formatCode>General</c:formatCode>
                <c:ptCount val="13"/>
                <c:pt idx="0">
                  <c:v>20</c:v>
                </c:pt>
                <c:pt idx="1">
                  <c:v>18</c:v>
                </c:pt>
                <c:pt idx="2">
                  <c:v>18</c:v>
                </c:pt>
                <c:pt idx="3">
                  <c:v>17</c:v>
                </c:pt>
                <c:pt idx="4">
                  <c:v>18</c:v>
                </c:pt>
                <c:pt idx="5">
                  <c:v>15</c:v>
                </c:pt>
                <c:pt idx="6">
                  <c:v>14</c:v>
                </c:pt>
                <c:pt idx="7">
                  <c:v>26</c:v>
                </c:pt>
                <c:pt idx="8">
                  <c:v>23</c:v>
                </c:pt>
                <c:pt idx="9">
                  <c:v>23</c:v>
                </c:pt>
                <c:pt idx="10">
                  <c:v>22</c:v>
                </c:pt>
                <c:pt idx="11">
                  <c:v>23</c:v>
                </c:pt>
                <c:pt idx="1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8-498D-B79A-CD6ACE5F6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3911864"/>
        <c:axId val="633913144"/>
      </c:lineChart>
      <c:catAx>
        <c:axId val="633911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913144"/>
        <c:crosses val="autoZero"/>
        <c:auto val="1"/>
        <c:lblAlgn val="ctr"/>
        <c:lblOffset val="100"/>
        <c:noMultiLvlLbl val="0"/>
      </c:catAx>
      <c:valAx>
        <c:axId val="633913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911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Number of Days of Good Air Quality, Travis County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'Main Indicator'!$B$3</c:f>
              <c:strCache>
                <c:ptCount val="1"/>
                <c:pt idx="0">
                  <c:v>Travis County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'Main Indicator'!$S$2:$AC$2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'Main Indicator'!$S$3:$AC$3</c:f>
              <c:numCache>
                <c:formatCode>General</c:formatCode>
                <c:ptCount val="11"/>
                <c:pt idx="0">
                  <c:v>176</c:v>
                </c:pt>
                <c:pt idx="1">
                  <c:v>193</c:v>
                </c:pt>
                <c:pt idx="2">
                  <c:v>219</c:v>
                </c:pt>
                <c:pt idx="3">
                  <c:v>185</c:v>
                </c:pt>
                <c:pt idx="4">
                  <c:v>168</c:v>
                </c:pt>
                <c:pt idx="5">
                  <c:v>169</c:v>
                </c:pt>
                <c:pt idx="6">
                  <c:v>182</c:v>
                </c:pt>
                <c:pt idx="7">
                  <c:v>182</c:v>
                </c:pt>
                <c:pt idx="8">
                  <c:v>178</c:v>
                </c:pt>
                <c:pt idx="9">
                  <c:v>147</c:v>
                </c:pt>
                <c:pt idx="10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F-4723-8469-31BCAD9E7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67496048"/>
        <c:axId val="167589016"/>
      </c:barChart>
      <c:catAx>
        <c:axId val="16749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89016"/>
        <c:crosses val="autoZero"/>
        <c:auto val="1"/>
        <c:lblAlgn val="ctr"/>
        <c:lblOffset val="100"/>
        <c:noMultiLvlLbl val="0"/>
      </c:catAx>
      <c:valAx>
        <c:axId val="167589016"/>
        <c:scaling>
          <c:orientation val="minMax"/>
          <c:max val="31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496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Days of Good Air Quality, 2007-2024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'Main Indicator'!$B$11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'Main Indicator'!$D$10:$T$10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'Main Indicator'!$D$11:$T$11</c:f>
              <c:numCache>
                <c:formatCode>General</c:formatCode>
                <c:ptCount val="17"/>
                <c:pt idx="0">
                  <c:v>160</c:v>
                </c:pt>
                <c:pt idx="1">
                  <c:v>183</c:v>
                </c:pt>
                <c:pt idx="2">
                  <c:v>220</c:v>
                </c:pt>
                <c:pt idx="3">
                  <c:v>167</c:v>
                </c:pt>
                <c:pt idx="4">
                  <c:v>178</c:v>
                </c:pt>
                <c:pt idx="5">
                  <c:v>191</c:v>
                </c:pt>
                <c:pt idx="6">
                  <c:v>176</c:v>
                </c:pt>
                <c:pt idx="7">
                  <c:v>193</c:v>
                </c:pt>
                <c:pt idx="8">
                  <c:v>219</c:v>
                </c:pt>
                <c:pt idx="9">
                  <c:v>185</c:v>
                </c:pt>
                <c:pt idx="10">
                  <c:v>168</c:v>
                </c:pt>
                <c:pt idx="11">
                  <c:v>169</c:v>
                </c:pt>
                <c:pt idx="12">
                  <c:v>182</c:v>
                </c:pt>
                <c:pt idx="13">
                  <c:v>182</c:v>
                </c:pt>
                <c:pt idx="14">
                  <c:v>178</c:v>
                </c:pt>
                <c:pt idx="15">
                  <c:v>147</c:v>
                </c:pt>
                <c:pt idx="1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E-4904-AA84-108F758D9EE2}"/>
            </c:ext>
          </c:extLst>
        </c:ser>
        <c:ser>
          <c:idx val="1"/>
          <c:order val="1"/>
          <c:tx>
            <c:strRef>
              <c:f>'Main Indicator'!$B$12</c:f>
              <c:strCache>
                <c:ptCount val="1"/>
                <c:pt idx="0">
                  <c:v>Austin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'Main Indicator'!$D$10:$T$10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'Main Indicator'!$D$12:$T$12</c:f>
              <c:numCache>
                <c:formatCode>General</c:formatCode>
                <c:ptCount val="17"/>
                <c:pt idx="0">
                  <c:v>160</c:v>
                </c:pt>
                <c:pt idx="1">
                  <c:v>183</c:v>
                </c:pt>
                <c:pt idx="2">
                  <c:v>218</c:v>
                </c:pt>
                <c:pt idx="3">
                  <c:v>160</c:v>
                </c:pt>
                <c:pt idx="4">
                  <c:v>178</c:v>
                </c:pt>
                <c:pt idx="5">
                  <c:v>191</c:v>
                </c:pt>
                <c:pt idx="6">
                  <c:v>176</c:v>
                </c:pt>
                <c:pt idx="7">
                  <c:v>193</c:v>
                </c:pt>
                <c:pt idx="8">
                  <c:v>219</c:v>
                </c:pt>
                <c:pt idx="9">
                  <c:v>185</c:v>
                </c:pt>
                <c:pt idx="10">
                  <c:v>168</c:v>
                </c:pt>
                <c:pt idx="11">
                  <c:v>169</c:v>
                </c:pt>
                <c:pt idx="12">
                  <c:v>182</c:v>
                </c:pt>
                <c:pt idx="13">
                  <c:v>182</c:v>
                </c:pt>
                <c:pt idx="14">
                  <c:v>178</c:v>
                </c:pt>
                <c:pt idx="15">
                  <c:v>147</c:v>
                </c:pt>
                <c:pt idx="1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E-4904-AA84-108F758D9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558928"/>
        <c:axId val="167559312"/>
      </c:lineChart>
      <c:catAx>
        <c:axId val="16755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59312"/>
        <c:crosses val="autoZero"/>
        <c:auto val="1"/>
        <c:lblAlgn val="ctr"/>
        <c:lblOffset val="100"/>
        <c:noMultiLvlLbl val="0"/>
      </c:catAx>
      <c:valAx>
        <c:axId val="16755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58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'Main Indicator'!$B$3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'Main Indicator'!$C$2:$AC$2</c:f>
              <c:numCache>
                <c:formatCode>General</c:formatCode>
                <c:ptCount val="2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</c:numCache>
            </c:numRef>
          </c:cat>
          <c:val>
            <c:numRef>
              <c:f>'Main Indicator'!$C$3:$AC$3</c:f>
              <c:numCache>
                <c:formatCode>General</c:formatCode>
                <c:ptCount val="27"/>
                <c:pt idx="0">
                  <c:v>280</c:v>
                </c:pt>
                <c:pt idx="1">
                  <c:v>205</c:v>
                </c:pt>
                <c:pt idx="2">
                  <c:v>110</c:v>
                </c:pt>
                <c:pt idx="3">
                  <c:v>141</c:v>
                </c:pt>
                <c:pt idx="4">
                  <c:v>136</c:v>
                </c:pt>
                <c:pt idx="5">
                  <c:v>216</c:v>
                </c:pt>
                <c:pt idx="6">
                  <c:v>296</c:v>
                </c:pt>
                <c:pt idx="7">
                  <c:v>151</c:v>
                </c:pt>
                <c:pt idx="8">
                  <c:v>159</c:v>
                </c:pt>
                <c:pt idx="9">
                  <c:v>183</c:v>
                </c:pt>
                <c:pt idx="10">
                  <c:v>160</c:v>
                </c:pt>
                <c:pt idx="11">
                  <c:v>183</c:v>
                </c:pt>
                <c:pt idx="12">
                  <c:v>220</c:v>
                </c:pt>
                <c:pt idx="13">
                  <c:v>167</c:v>
                </c:pt>
                <c:pt idx="14">
                  <c:v>178</c:v>
                </c:pt>
                <c:pt idx="15">
                  <c:v>191</c:v>
                </c:pt>
                <c:pt idx="16">
                  <c:v>176</c:v>
                </c:pt>
                <c:pt idx="17">
                  <c:v>193</c:v>
                </c:pt>
                <c:pt idx="18">
                  <c:v>219</c:v>
                </c:pt>
                <c:pt idx="19">
                  <c:v>185</c:v>
                </c:pt>
                <c:pt idx="20">
                  <c:v>168</c:v>
                </c:pt>
                <c:pt idx="21">
                  <c:v>169</c:v>
                </c:pt>
                <c:pt idx="22">
                  <c:v>182</c:v>
                </c:pt>
                <c:pt idx="23">
                  <c:v>182</c:v>
                </c:pt>
                <c:pt idx="24">
                  <c:v>178</c:v>
                </c:pt>
                <c:pt idx="25">
                  <c:v>147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E-44C1-976A-9C7F6D07906E}"/>
            </c:ext>
          </c:extLst>
        </c:ser>
        <c:ser>
          <c:idx val="1"/>
          <c:order val="1"/>
          <c:tx>
            <c:strRef>
              <c:f>'Main Indicator'!$B$4</c:f>
              <c:strCache>
                <c:ptCount val="1"/>
                <c:pt idx="0">
                  <c:v>Austin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'Main Indicator'!$C$2:$AC$2</c:f>
              <c:numCache>
                <c:formatCode>General</c:formatCode>
                <c:ptCount val="2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</c:numCache>
            </c:numRef>
          </c:cat>
          <c:val>
            <c:numRef>
              <c:f>'Main Indicator'!$C$4:$AC$4</c:f>
              <c:numCache>
                <c:formatCode>General</c:formatCode>
                <c:ptCount val="27"/>
                <c:pt idx="0">
                  <c:v>280</c:v>
                </c:pt>
                <c:pt idx="1">
                  <c:v>203</c:v>
                </c:pt>
                <c:pt idx="2">
                  <c:v>110</c:v>
                </c:pt>
                <c:pt idx="3">
                  <c:v>139</c:v>
                </c:pt>
                <c:pt idx="4">
                  <c:v>133</c:v>
                </c:pt>
                <c:pt idx="5">
                  <c:v>2011</c:v>
                </c:pt>
                <c:pt idx="6">
                  <c:v>294</c:v>
                </c:pt>
                <c:pt idx="7">
                  <c:v>151</c:v>
                </c:pt>
                <c:pt idx="8">
                  <c:v>159</c:v>
                </c:pt>
                <c:pt idx="9">
                  <c:v>182</c:v>
                </c:pt>
                <c:pt idx="10">
                  <c:v>160</c:v>
                </c:pt>
                <c:pt idx="11">
                  <c:v>183</c:v>
                </c:pt>
                <c:pt idx="12">
                  <c:v>218</c:v>
                </c:pt>
                <c:pt idx="13">
                  <c:v>160</c:v>
                </c:pt>
                <c:pt idx="14">
                  <c:v>178</c:v>
                </c:pt>
                <c:pt idx="15">
                  <c:v>191</c:v>
                </c:pt>
                <c:pt idx="16">
                  <c:v>176</c:v>
                </c:pt>
                <c:pt idx="17">
                  <c:v>193</c:v>
                </c:pt>
                <c:pt idx="18">
                  <c:v>219</c:v>
                </c:pt>
                <c:pt idx="19">
                  <c:v>185</c:v>
                </c:pt>
                <c:pt idx="20">
                  <c:v>168</c:v>
                </c:pt>
                <c:pt idx="21">
                  <c:v>169</c:v>
                </c:pt>
                <c:pt idx="22">
                  <c:v>182</c:v>
                </c:pt>
                <c:pt idx="23">
                  <c:v>182</c:v>
                </c:pt>
                <c:pt idx="24">
                  <c:v>178</c:v>
                </c:pt>
                <c:pt idx="25">
                  <c:v>147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E-44C1-976A-9C7F6D079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123128"/>
        <c:axId val="448120888"/>
      </c:lineChart>
      <c:catAx>
        <c:axId val="448123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120888"/>
        <c:crosses val="autoZero"/>
        <c:auto val="1"/>
        <c:lblAlgn val="ctr"/>
        <c:lblOffset val="100"/>
        <c:noMultiLvlLbl val="0"/>
      </c:catAx>
      <c:valAx>
        <c:axId val="44812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123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Travis County Air Quality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'Number of Days All Types'!$B$4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'Number of Days All Types'!$P$3:$T$3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'Number of Days All Types'!$P$4:$T$4</c:f>
              <c:numCache>
                <c:formatCode>General</c:formatCode>
                <c:ptCount val="5"/>
                <c:pt idx="0">
                  <c:v>260</c:v>
                </c:pt>
                <c:pt idx="1">
                  <c:v>249</c:v>
                </c:pt>
                <c:pt idx="2">
                  <c:v>246</c:v>
                </c:pt>
                <c:pt idx="3">
                  <c:v>147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3-4B59-82ED-5329225F922F}"/>
            </c:ext>
          </c:extLst>
        </c:ser>
        <c:ser>
          <c:idx val="1"/>
          <c:order val="1"/>
          <c:tx>
            <c:strRef>
              <c:f>'Number of Days All Types'!$B$5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'Number of Days All Types'!$P$3:$T$3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'Number of Days All Types'!$P$5:$T$5</c:f>
              <c:numCache>
                <c:formatCode>General</c:formatCode>
                <c:ptCount val="5"/>
                <c:pt idx="0">
                  <c:v>104</c:v>
                </c:pt>
                <c:pt idx="1">
                  <c:v>115</c:v>
                </c:pt>
                <c:pt idx="2">
                  <c:v>112</c:v>
                </c:pt>
                <c:pt idx="3">
                  <c:v>207</c:v>
                </c:pt>
                <c:pt idx="4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A3-4B59-82ED-5329225F922F}"/>
            </c:ext>
          </c:extLst>
        </c:ser>
        <c:ser>
          <c:idx val="2"/>
          <c:order val="2"/>
          <c:tx>
            <c:strRef>
              <c:f>'Number of Days All Types'!$B$6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'Number of Days All Types'!$P$3:$T$3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'Number of Days All Types'!$P$6:$T$6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7</c:v>
                </c:pt>
                <c:pt idx="3">
                  <c:v>11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A3-4B59-82ED-5329225F922F}"/>
            </c:ext>
          </c:extLst>
        </c:ser>
        <c:ser>
          <c:idx val="3"/>
          <c:order val="3"/>
          <c:tx>
            <c:strRef>
              <c:f>'Number of Days All Types'!$B$7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'Number of Days All Types'!$P$3:$T$3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'Number of Days All Types'!$P$7:$T$7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A3-4B59-82ED-5329225F9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44784"/>
        <c:axId val="166545176"/>
      </c:barChart>
      <c:catAx>
        <c:axId val="16654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5176"/>
        <c:crosses val="autoZero"/>
        <c:auto val="1"/>
        <c:lblAlgn val="ctr"/>
        <c:lblOffset val="100"/>
        <c:noMultiLvlLbl val="0"/>
      </c:catAx>
      <c:valAx>
        <c:axId val="166545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4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2018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Comparisons'!$A$129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Comparisons'!$B$128:$J$128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Comparisons'!$B$129:$J$129</c:f>
              <c:numCache>
                <c:formatCode>General</c:formatCode>
                <c:ptCount val="9"/>
                <c:pt idx="0">
                  <c:v>239</c:v>
                </c:pt>
                <c:pt idx="1">
                  <c:v>229</c:v>
                </c:pt>
                <c:pt idx="2">
                  <c:v>93</c:v>
                </c:pt>
                <c:pt idx="3">
                  <c:v>166</c:v>
                </c:pt>
                <c:pt idx="4">
                  <c:v>134</c:v>
                </c:pt>
                <c:pt idx="5">
                  <c:v>275</c:v>
                </c:pt>
                <c:pt idx="6">
                  <c:v>251</c:v>
                </c:pt>
                <c:pt idx="7">
                  <c:v>147</c:v>
                </c:pt>
                <c:pt idx="8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9-45A4-98C4-57AD9BF29F71}"/>
            </c:ext>
          </c:extLst>
        </c:ser>
        <c:ser>
          <c:idx val="1"/>
          <c:order val="1"/>
          <c:tx>
            <c:strRef>
              <c:f>'City Comparisons'!$A$130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Comparisons'!$B$128:$J$128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Comparisons'!$B$130:$J$130</c:f>
              <c:numCache>
                <c:formatCode>General</c:formatCode>
                <c:ptCount val="9"/>
                <c:pt idx="0">
                  <c:v>117</c:v>
                </c:pt>
                <c:pt idx="1">
                  <c:v>125</c:v>
                </c:pt>
                <c:pt idx="2">
                  <c:v>225</c:v>
                </c:pt>
                <c:pt idx="3">
                  <c:v>164</c:v>
                </c:pt>
                <c:pt idx="4">
                  <c:v>212</c:v>
                </c:pt>
                <c:pt idx="5">
                  <c:v>80</c:v>
                </c:pt>
                <c:pt idx="6">
                  <c:v>103</c:v>
                </c:pt>
                <c:pt idx="7">
                  <c:v>199</c:v>
                </c:pt>
                <c:pt idx="8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9-45A4-98C4-57AD9BF29F71}"/>
            </c:ext>
          </c:extLst>
        </c:ser>
        <c:ser>
          <c:idx val="2"/>
          <c:order val="2"/>
          <c:tx>
            <c:strRef>
              <c:f>'City Comparisons'!$A$131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Comparisons'!$B$128:$J$128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Comparisons'!$B$131:$J$131</c:f>
              <c:numCache>
                <c:formatCode>General</c:formatCode>
                <c:ptCount val="9"/>
                <c:pt idx="0">
                  <c:v>9</c:v>
                </c:pt>
                <c:pt idx="1">
                  <c:v>10</c:v>
                </c:pt>
                <c:pt idx="2">
                  <c:v>41</c:v>
                </c:pt>
                <c:pt idx="3">
                  <c:v>26</c:v>
                </c:pt>
                <c:pt idx="4">
                  <c:v>16</c:v>
                </c:pt>
                <c:pt idx="5">
                  <c:v>8</c:v>
                </c:pt>
                <c:pt idx="6">
                  <c:v>10</c:v>
                </c:pt>
                <c:pt idx="7">
                  <c:v>7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9-45A4-98C4-57AD9BF29F71}"/>
            </c:ext>
          </c:extLst>
        </c:ser>
        <c:ser>
          <c:idx val="3"/>
          <c:order val="3"/>
          <c:tx>
            <c:strRef>
              <c:f>'City Comparisons'!$A$132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Comparisons'!$B$128:$J$128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Comparisons'!$B$132:$J$132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9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59-45A4-98C4-57AD9BF29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45960"/>
        <c:axId val="167011120"/>
      </c:barChart>
      <c:catAx>
        <c:axId val="166545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1120"/>
        <c:crosses val="autoZero"/>
        <c:auto val="1"/>
        <c:lblAlgn val="ctr"/>
        <c:lblOffset val="100"/>
        <c:noMultiLvlLbl val="0"/>
      </c:catAx>
      <c:valAx>
        <c:axId val="16701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2024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693087186416011E-2"/>
          <c:y val="0.18652891792672924"/>
          <c:w val="0.88154552102465156"/>
          <c:h val="0.50559683040207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'City Comparisons'!$A$8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Comparisons'!$B$7:$J$7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Comparisons'!$B$8:$J$8</c:f>
              <c:numCache>
                <c:formatCode>General</c:formatCode>
                <c:ptCount val="9"/>
                <c:pt idx="0">
                  <c:v>156</c:v>
                </c:pt>
                <c:pt idx="1">
                  <c:v>152</c:v>
                </c:pt>
                <c:pt idx="2">
                  <c:v>73</c:v>
                </c:pt>
                <c:pt idx="3">
                  <c:v>43</c:v>
                </c:pt>
                <c:pt idx="4">
                  <c:v>139</c:v>
                </c:pt>
                <c:pt idx="5">
                  <c:v>280</c:v>
                </c:pt>
                <c:pt idx="6">
                  <c:v>161</c:v>
                </c:pt>
                <c:pt idx="7">
                  <c:v>174</c:v>
                </c:pt>
                <c:pt idx="8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9-45A4-98C4-57AD9BF29F71}"/>
            </c:ext>
          </c:extLst>
        </c:ser>
        <c:ser>
          <c:idx val="1"/>
          <c:order val="1"/>
          <c:tx>
            <c:strRef>
              <c:f>'City Comparisons'!$A$9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Comparisons'!$B$7:$J$7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Comparisons'!$B$9:$J$9</c:f>
              <c:numCache>
                <c:formatCode>General</c:formatCode>
                <c:ptCount val="9"/>
                <c:pt idx="0">
                  <c:v>203</c:v>
                </c:pt>
                <c:pt idx="1">
                  <c:v>209</c:v>
                </c:pt>
                <c:pt idx="2">
                  <c:v>251</c:v>
                </c:pt>
                <c:pt idx="3">
                  <c:v>260</c:v>
                </c:pt>
                <c:pt idx="4">
                  <c:v>212</c:v>
                </c:pt>
                <c:pt idx="5">
                  <c:v>81</c:v>
                </c:pt>
                <c:pt idx="6">
                  <c:v>183</c:v>
                </c:pt>
                <c:pt idx="7">
                  <c:v>181</c:v>
                </c:pt>
                <c:pt idx="8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9-45A4-98C4-57AD9BF29F71}"/>
            </c:ext>
          </c:extLst>
        </c:ser>
        <c:ser>
          <c:idx val="2"/>
          <c:order val="2"/>
          <c:tx>
            <c:strRef>
              <c:f>'City Comparisons'!$A$10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Comparisons'!$B$7:$J$7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Comparisons'!$B$10:$J$10</c:f>
              <c:numCache>
                <c:formatCode>General</c:formatCode>
                <c:ptCount val="9"/>
                <c:pt idx="0">
                  <c:v>7</c:v>
                </c:pt>
                <c:pt idx="1">
                  <c:v>4</c:v>
                </c:pt>
                <c:pt idx="2">
                  <c:v>34</c:v>
                </c:pt>
                <c:pt idx="3">
                  <c:v>46</c:v>
                </c:pt>
                <c:pt idx="4">
                  <c:v>15</c:v>
                </c:pt>
                <c:pt idx="5">
                  <c:v>5</c:v>
                </c:pt>
                <c:pt idx="6">
                  <c:v>20</c:v>
                </c:pt>
                <c:pt idx="7">
                  <c:v>0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9-45A4-98C4-57AD9BF29F71}"/>
            </c:ext>
          </c:extLst>
        </c:ser>
        <c:ser>
          <c:idx val="3"/>
          <c:order val="3"/>
          <c:tx>
            <c:strRef>
              <c:f>'City Comparisons'!$A$11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Comparisons'!$B$7:$J$7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Comparisons'!$B$11:$J$11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16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59-45A4-98C4-57AD9BF29F71}"/>
            </c:ext>
          </c:extLst>
        </c:ser>
        <c:ser>
          <c:idx val="4"/>
          <c:order val="4"/>
          <c:tx>
            <c:strRef>
              <c:f>'City Comparisons'!$A$12</c:f>
              <c:strCache>
                <c:ptCount val="1"/>
                <c:pt idx="0">
                  <c:v>Very Unhealthy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'City Comparisons'!$B$7:$J$7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Comparisons'!$B$12:$J$12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C1-4DB6-BBE2-2B3D51674AC4}"/>
            </c:ext>
          </c:extLst>
        </c:ser>
        <c:ser>
          <c:idx val="5"/>
          <c:order val="5"/>
          <c:tx>
            <c:strRef>
              <c:f>'City Comparisons'!$A$13</c:f>
              <c:strCache>
                <c:ptCount val="1"/>
                <c:pt idx="0">
                  <c:v>Hazardous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'City Comparisons'!$B$7:$J$7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Comparisons'!$B$13:$J$13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4-492A-B0E9-8587DB0C8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43608"/>
        <c:axId val="166543216"/>
      </c:barChart>
      <c:catAx>
        <c:axId val="16654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216"/>
        <c:crosses val="autoZero"/>
        <c:auto val="1"/>
        <c:lblAlgn val="ctr"/>
        <c:lblOffset val="100"/>
        <c:noMultiLvlLbl val="0"/>
      </c:catAx>
      <c:valAx>
        <c:axId val="16654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443304784270368E-2"/>
          <c:y val="0.88587439176014315"/>
          <c:w val="0.98157112982826689"/>
          <c:h val="0.114125597063118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13" Type="http://schemas.openxmlformats.org/officeDocument/2006/relationships/chart" Target="../charts/chart20.xml"/><Relationship Id="rId18" Type="http://schemas.openxmlformats.org/officeDocument/2006/relationships/chart" Target="../charts/chart2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12" Type="http://schemas.openxmlformats.org/officeDocument/2006/relationships/chart" Target="../charts/chart19.xml"/><Relationship Id="rId17" Type="http://schemas.openxmlformats.org/officeDocument/2006/relationships/chart" Target="../charts/chart24.xml"/><Relationship Id="rId2" Type="http://schemas.openxmlformats.org/officeDocument/2006/relationships/chart" Target="../charts/chart9.xml"/><Relationship Id="rId16" Type="http://schemas.openxmlformats.org/officeDocument/2006/relationships/chart" Target="../charts/chart23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11" Type="http://schemas.openxmlformats.org/officeDocument/2006/relationships/chart" Target="../charts/chart18.xml"/><Relationship Id="rId5" Type="http://schemas.openxmlformats.org/officeDocument/2006/relationships/chart" Target="../charts/chart12.xml"/><Relationship Id="rId15" Type="http://schemas.openxmlformats.org/officeDocument/2006/relationships/chart" Target="../charts/chart22.xml"/><Relationship Id="rId10" Type="http://schemas.openxmlformats.org/officeDocument/2006/relationships/chart" Target="../charts/chart17.xml"/><Relationship Id="rId19" Type="http://schemas.openxmlformats.org/officeDocument/2006/relationships/chart" Target="../charts/chart26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Relationship Id="rId14" Type="http://schemas.openxmlformats.org/officeDocument/2006/relationships/chart" Target="../charts/chart2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75955</xdr:colOff>
      <xdr:row>21</xdr:row>
      <xdr:rowOff>116166</xdr:rowOff>
    </xdr:from>
    <xdr:to>
      <xdr:col>37</xdr:col>
      <xdr:colOff>208788</xdr:colOff>
      <xdr:row>34</xdr:row>
      <xdr:rowOff>74397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263434</xdr:colOff>
      <xdr:row>24</xdr:row>
      <xdr:rowOff>49142</xdr:rowOff>
    </xdr:from>
    <xdr:to>
      <xdr:col>21</xdr:col>
      <xdr:colOff>194659</xdr:colOff>
      <xdr:row>38</xdr:row>
      <xdr:rowOff>177009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113031</xdr:colOff>
      <xdr:row>4</xdr:row>
      <xdr:rowOff>173566</xdr:rowOff>
    </xdr:from>
    <xdr:to>
      <xdr:col>38</xdr:col>
      <xdr:colOff>661671</xdr:colOff>
      <xdr:row>20</xdr:row>
      <xdr:rowOff>153247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30</xdr:row>
      <xdr:rowOff>0</xdr:rowOff>
    </xdr:from>
    <xdr:to>
      <xdr:col>10</xdr:col>
      <xdr:colOff>377228</xdr:colOff>
      <xdr:row>44</xdr:row>
      <xdr:rowOff>123824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575388</xdr:colOff>
      <xdr:row>12</xdr:row>
      <xdr:rowOff>175726</xdr:rowOff>
    </xdr:from>
    <xdr:to>
      <xdr:col>13</xdr:col>
      <xdr:colOff>256592</xdr:colOff>
      <xdr:row>28</xdr:row>
      <xdr:rowOff>57538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73343</xdr:colOff>
      <xdr:row>46</xdr:row>
      <xdr:rowOff>6668</xdr:rowOff>
    </xdr:from>
    <xdr:to>
      <xdr:col>11</xdr:col>
      <xdr:colOff>44768</xdr:colOff>
      <xdr:row>62</xdr:row>
      <xdr:rowOff>6668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DF6D6A-08CD-45AF-9B23-74E15B4A5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0.60758</cdr:x>
      <cdr:y>0.27268</cdr:y>
    </cdr:from>
    <cdr:to>
      <cdr:x>0.97498</cdr:x>
      <cdr:y>0.35142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101348" y="601151"/>
          <a:ext cx="1270674" cy="17359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Target: 279 by</a:t>
          </a:r>
          <a:r>
            <a:rPr lang="en-US" sz="1000" baseline="0"/>
            <a:t> 2025</a:t>
          </a:r>
          <a:endParaRPr lang="en-US" sz="1000"/>
        </a:p>
      </cdr:txBody>
    </cdr:sp>
  </cdr:relSizeAnchor>
  <cdr:relSizeAnchor xmlns:cdr="http://schemas.openxmlformats.org/drawingml/2006/chartDrawing">
    <cdr:from>
      <cdr:x>0.12144</cdr:x>
      <cdr:y>0.36062</cdr:y>
    </cdr:from>
    <cdr:to>
      <cdr:x>0.91896</cdr:x>
      <cdr:y>0.36355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2C0F48E0-AADF-4644-803A-19B007D98F08}"/>
            </a:ext>
          </a:extLst>
        </cdr:cNvPr>
        <cdr:cNvCxnSpPr/>
      </cdr:nvCxnSpPr>
      <cdr:spPr>
        <a:xfrm xmlns:a="http://schemas.openxmlformats.org/drawingml/2006/main">
          <a:off x="424022" y="807510"/>
          <a:ext cx="2784660" cy="656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0.13108</cdr:x>
      <cdr:y>0.31449</cdr:y>
    </cdr:from>
    <cdr:to>
      <cdr:x>0.95664</cdr:x>
      <cdr:y>0.31527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102098F-A006-498A-AB19-C7D9B2769ABC}"/>
            </a:ext>
          </a:extLst>
        </cdr:cNvPr>
        <cdr:cNvCxnSpPr/>
      </cdr:nvCxnSpPr>
      <cdr:spPr>
        <a:xfrm xmlns:a="http://schemas.openxmlformats.org/drawingml/2006/main" flipV="1">
          <a:off x="414496" y="809473"/>
          <a:ext cx="2610507" cy="2007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0.5775</cdr:x>
      <cdr:y>0.24245</cdr:y>
    </cdr:from>
    <cdr:to>
      <cdr:x>1</cdr:x>
      <cdr:y>0.31398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822748" y="645986"/>
          <a:ext cx="1333518" cy="1905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Target: 279 by 2025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8</xdr:row>
      <xdr:rowOff>42862</xdr:rowOff>
    </xdr:from>
    <xdr:to>
      <xdr:col>7</xdr:col>
      <xdr:colOff>619125</xdr:colOff>
      <xdr:row>23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137622</xdr:colOff>
      <xdr:row>124</xdr:row>
      <xdr:rowOff>98367</xdr:rowOff>
    </xdr:from>
    <xdr:to>
      <xdr:col>17</xdr:col>
      <xdr:colOff>159212</xdr:colOff>
      <xdr:row>141</xdr:row>
      <xdr:rowOff>56745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322115</xdr:colOff>
      <xdr:row>2</xdr:row>
      <xdr:rowOff>11545</xdr:rowOff>
    </xdr:from>
    <xdr:to>
      <xdr:col>18</xdr:col>
      <xdr:colOff>14431</xdr:colOff>
      <xdr:row>20</xdr:row>
      <xdr:rowOff>72159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549564</xdr:colOff>
      <xdr:row>179</xdr:row>
      <xdr:rowOff>31172</xdr:rowOff>
    </xdr:from>
    <xdr:to>
      <xdr:col>16</xdr:col>
      <xdr:colOff>568614</xdr:colOff>
      <xdr:row>196</xdr:row>
      <xdr:rowOff>72215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622300</xdr:colOff>
      <xdr:row>199</xdr:row>
      <xdr:rowOff>0</xdr:rowOff>
    </xdr:from>
    <xdr:to>
      <xdr:col>16</xdr:col>
      <xdr:colOff>641350</xdr:colOff>
      <xdr:row>216</xdr:row>
      <xdr:rowOff>51434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622300</xdr:colOff>
      <xdr:row>219</xdr:row>
      <xdr:rowOff>0</xdr:rowOff>
    </xdr:from>
    <xdr:to>
      <xdr:col>16</xdr:col>
      <xdr:colOff>641350</xdr:colOff>
      <xdr:row>236</xdr:row>
      <xdr:rowOff>51434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138268</xdr:colOff>
      <xdr:row>237</xdr:row>
      <xdr:rowOff>147314</xdr:rowOff>
    </xdr:from>
    <xdr:to>
      <xdr:col>18</xdr:col>
      <xdr:colOff>293182</xdr:colOff>
      <xdr:row>255</xdr:row>
      <xdr:rowOff>19867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622300</xdr:colOff>
      <xdr:row>276</xdr:row>
      <xdr:rowOff>0</xdr:rowOff>
    </xdr:from>
    <xdr:to>
      <xdr:col>18</xdr:col>
      <xdr:colOff>165100</xdr:colOff>
      <xdr:row>293</xdr:row>
      <xdr:rowOff>51434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622300</xdr:colOff>
      <xdr:row>295</xdr:row>
      <xdr:rowOff>0</xdr:rowOff>
    </xdr:from>
    <xdr:to>
      <xdr:col>18</xdr:col>
      <xdr:colOff>114300</xdr:colOff>
      <xdr:row>312</xdr:row>
      <xdr:rowOff>51434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622300</xdr:colOff>
      <xdr:row>314</xdr:row>
      <xdr:rowOff>0</xdr:rowOff>
    </xdr:from>
    <xdr:to>
      <xdr:col>18</xdr:col>
      <xdr:colOff>114300</xdr:colOff>
      <xdr:row>331</xdr:row>
      <xdr:rowOff>51434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193964</xdr:colOff>
      <xdr:row>106</xdr:row>
      <xdr:rowOff>11547</xdr:rowOff>
    </xdr:from>
    <xdr:to>
      <xdr:col>16</xdr:col>
      <xdr:colOff>299720</xdr:colOff>
      <xdr:row>123</xdr:row>
      <xdr:rowOff>62980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CADD0899-1CCC-4A61-B420-D4CC773FD7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260266</xdr:colOff>
      <xdr:row>88</xdr:row>
      <xdr:rowOff>172357</xdr:rowOff>
    </xdr:from>
    <xdr:to>
      <xdr:col>17</xdr:col>
      <xdr:colOff>641598</xdr:colOff>
      <xdr:row>106</xdr:row>
      <xdr:rowOff>38239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D1F504DB-F424-41A1-83CA-7814DCDB7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500971</xdr:colOff>
      <xdr:row>160</xdr:row>
      <xdr:rowOff>176294</xdr:rowOff>
    </xdr:from>
    <xdr:to>
      <xdr:col>16</xdr:col>
      <xdr:colOff>520020</xdr:colOff>
      <xdr:row>178</xdr:row>
      <xdr:rowOff>49193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0F7BF0D0-36B9-427E-9545-6C8393252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622300</xdr:colOff>
      <xdr:row>217</xdr:row>
      <xdr:rowOff>0</xdr:rowOff>
    </xdr:from>
    <xdr:to>
      <xdr:col>16</xdr:col>
      <xdr:colOff>641350</xdr:colOff>
      <xdr:row>234</xdr:row>
      <xdr:rowOff>51434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5ED49CB8-2AAF-441F-A1E9-458218249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642155</xdr:colOff>
      <xdr:row>142</xdr:row>
      <xdr:rowOff>117082</xdr:rowOff>
    </xdr:from>
    <xdr:to>
      <xdr:col>17</xdr:col>
      <xdr:colOff>10643</xdr:colOff>
      <xdr:row>159</xdr:row>
      <xdr:rowOff>145101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EAF4D123-DFC4-42B4-9FC1-E1F84D44F1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11</xdr:col>
      <xdr:colOff>134094</xdr:colOff>
      <xdr:row>258</xdr:row>
      <xdr:rowOff>52779</xdr:rowOff>
    </xdr:from>
    <xdr:to>
      <xdr:col>18</xdr:col>
      <xdr:colOff>285833</xdr:colOff>
      <xdr:row>275</xdr:row>
      <xdr:rowOff>77824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52B6DB9F-D57D-4BB3-898E-0461AAF39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93309</xdr:colOff>
      <xdr:row>333</xdr:row>
      <xdr:rowOff>129548</xdr:rowOff>
    </xdr:from>
    <xdr:to>
      <xdr:col>18</xdr:col>
      <xdr:colOff>254645</xdr:colOff>
      <xdr:row>350</xdr:row>
      <xdr:rowOff>170188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3BDE334C-EB6E-4D8E-BE9D-6627371E2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322116</xdr:colOff>
      <xdr:row>70</xdr:row>
      <xdr:rowOff>11545</xdr:rowOff>
    </xdr:from>
    <xdr:to>
      <xdr:col>18</xdr:col>
      <xdr:colOff>23091</xdr:colOff>
      <xdr:row>87</xdr:row>
      <xdr:rowOff>62979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4AA844-EBE2-4B6A-A44D-5DF301C97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322115</xdr:colOff>
      <xdr:row>44</xdr:row>
      <xdr:rowOff>11545</xdr:rowOff>
    </xdr:from>
    <xdr:to>
      <xdr:col>18</xdr:col>
      <xdr:colOff>14431</xdr:colOff>
      <xdr:row>62</xdr:row>
      <xdr:rowOff>72159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4CF018-8A21-4B52-AC81-776A84643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322115</xdr:colOff>
      <xdr:row>23</xdr:row>
      <xdr:rowOff>11545</xdr:rowOff>
    </xdr:from>
    <xdr:to>
      <xdr:col>18</xdr:col>
      <xdr:colOff>14431</xdr:colOff>
      <xdr:row>41</xdr:row>
      <xdr:rowOff>72159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C70B154-DA89-44EE-8825-D63D9FD7A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550333</xdr:colOff>
      <xdr:row>18</xdr:row>
      <xdr:rowOff>12699</xdr:rowOff>
    </xdr:from>
    <xdr:to>
      <xdr:col>22</xdr:col>
      <xdr:colOff>440266</xdr:colOff>
      <xdr:row>33</xdr:row>
      <xdr:rowOff>88899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A414AC-947C-44B9-82ED-E52684106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33867</xdr:colOff>
      <xdr:row>18</xdr:row>
      <xdr:rowOff>148167</xdr:rowOff>
    </xdr:from>
    <xdr:to>
      <xdr:col>29</xdr:col>
      <xdr:colOff>592667</xdr:colOff>
      <xdr:row>34</xdr:row>
      <xdr:rowOff>46567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163859C-1E83-4D3E-B635-1C66FFF5D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550333</xdr:colOff>
      <xdr:row>34</xdr:row>
      <xdr:rowOff>105833</xdr:rowOff>
    </xdr:from>
    <xdr:to>
      <xdr:col>22</xdr:col>
      <xdr:colOff>440266</xdr:colOff>
      <xdr:row>50</xdr:row>
      <xdr:rowOff>4233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82C253C-C086-4706-822C-EFDCD67B5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16932</xdr:colOff>
      <xdr:row>35</xdr:row>
      <xdr:rowOff>97366</xdr:rowOff>
    </xdr:from>
    <xdr:to>
      <xdr:col>29</xdr:col>
      <xdr:colOff>575732</xdr:colOff>
      <xdr:row>50</xdr:row>
      <xdr:rowOff>173566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E32736A-23DE-494C-9B3D-4AEC1A40F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211666</xdr:colOff>
      <xdr:row>45</xdr:row>
      <xdr:rowOff>105833</xdr:rowOff>
    </xdr:from>
    <xdr:to>
      <xdr:col>15</xdr:col>
      <xdr:colOff>101600</xdr:colOff>
      <xdr:row>61</xdr:row>
      <xdr:rowOff>4233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4CB6AF6-866B-43AA-8254-358842C2A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AN 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86DA7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ircentraltexas.org/en/regional-air-quality/how-is-the-air-in-central-texa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G12"/>
  <sheetViews>
    <sheetView topLeftCell="D1" zoomScale="60" zoomScaleNormal="60" zoomScaleSheetLayoutView="70" workbookViewId="0">
      <selection activeCell="Z12" sqref="Z12"/>
    </sheetView>
  </sheetViews>
  <sheetFormatPr defaultRowHeight="14.25" x14ac:dyDescent="0.2"/>
  <cols>
    <col min="2" max="2" width="10.75" customWidth="1"/>
    <col min="8" max="8" width="6.25" customWidth="1"/>
    <col min="9" max="9" width="6.625" customWidth="1"/>
    <col min="10" max="10" width="6.125" customWidth="1"/>
    <col min="11" max="11" width="6.75" customWidth="1"/>
    <col min="12" max="12" width="6.25" customWidth="1"/>
    <col min="13" max="14" width="5.875" customWidth="1"/>
    <col min="15" max="16" width="5.375" customWidth="1"/>
    <col min="17" max="17" width="5.25" customWidth="1"/>
    <col min="18" max="18" width="4.75" customWidth="1"/>
    <col min="19" max="20" width="5.375" customWidth="1"/>
    <col min="21" max="21" width="5" customWidth="1"/>
    <col min="22" max="23" width="4.875" customWidth="1"/>
    <col min="24" max="24" width="5.75" customWidth="1"/>
  </cols>
  <sheetData>
    <row r="2" spans="2:33" x14ac:dyDescent="0.2">
      <c r="C2">
        <v>1998</v>
      </c>
      <c r="D2">
        <v>1999</v>
      </c>
      <c r="E2">
        <v>2000</v>
      </c>
      <c r="F2">
        <v>2001</v>
      </c>
      <c r="G2">
        <v>2002</v>
      </c>
      <c r="H2" s="1">
        <v>2003</v>
      </c>
      <c r="I2" s="1">
        <v>2004</v>
      </c>
      <c r="J2" s="1">
        <v>2005</v>
      </c>
      <c r="K2" s="1">
        <v>2006</v>
      </c>
      <c r="L2" s="1">
        <v>2007</v>
      </c>
      <c r="M2" s="1">
        <v>2008</v>
      </c>
      <c r="N2" s="1">
        <v>2009</v>
      </c>
      <c r="O2" s="1">
        <v>2010</v>
      </c>
      <c r="P2" s="1">
        <v>2011</v>
      </c>
      <c r="Q2" s="1">
        <v>2012</v>
      </c>
      <c r="R2" s="1">
        <v>2013</v>
      </c>
      <c r="S2" s="1">
        <v>2014</v>
      </c>
      <c r="T2" s="1">
        <v>2015</v>
      </c>
      <c r="U2" s="1">
        <v>2016</v>
      </c>
      <c r="V2" s="1">
        <v>2017</v>
      </c>
      <c r="W2" s="1">
        <v>2018</v>
      </c>
      <c r="X2" s="1">
        <v>2019</v>
      </c>
      <c r="Y2" s="1">
        <v>2020</v>
      </c>
      <c r="Z2" s="1">
        <v>2021</v>
      </c>
      <c r="AA2" s="1">
        <v>2022</v>
      </c>
      <c r="AB2" s="1">
        <v>2023</v>
      </c>
      <c r="AC2" s="1">
        <v>2024</v>
      </c>
      <c r="AD2" s="1">
        <v>2025</v>
      </c>
      <c r="AE2" s="1">
        <v>2026</v>
      </c>
      <c r="AF2" s="1">
        <v>2027</v>
      </c>
      <c r="AG2" s="1">
        <v>2028</v>
      </c>
    </row>
    <row r="3" spans="2:33" x14ac:dyDescent="0.2">
      <c r="B3" t="s">
        <v>0</v>
      </c>
      <c r="C3">
        <v>280</v>
      </c>
      <c r="D3">
        <v>205</v>
      </c>
      <c r="E3">
        <v>110</v>
      </c>
      <c r="F3">
        <v>141</v>
      </c>
      <c r="G3">
        <v>136</v>
      </c>
      <c r="H3" s="1">
        <v>216</v>
      </c>
      <c r="I3" s="1">
        <v>296</v>
      </c>
      <c r="J3" s="1">
        <v>151</v>
      </c>
      <c r="K3" s="1">
        <v>159</v>
      </c>
      <c r="L3" s="1">
        <v>183</v>
      </c>
      <c r="M3" s="1">
        <v>160</v>
      </c>
      <c r="N3" s="1">
        <v>183</v>
      </c>
      <c r="O3" s="1">
        <v>220</v>
      </c>
      <c r="P3" s="1">
        <v>167</v>
      </c>
      <c r="Q3" s="1">
        <v>178</v>
      </c>
      <c r="R3" s="1">
        <v>191</v>
      </c>
      <c r="S3" s="1">
        <v>176</v>
      </c>
      <c r="T3" s="1">
        <v>193</v>
      </c>
      <c r="U3" s="1">
        <v>219</v>
      </c>
      <c r="V3" s="1">
        <v>185</v>
      </c>
      <c r="W3" s="1">
        <v>168</v>
      </c>
      <c r="X3" s="1">
        <v>169</v>
      </c>
      <c r="Y3" s="1">
        <v>182</v>
      </c>
      <c r="Z3" s="1">
        <v>182</v>
      </c>
      <c r="AA3" s="1">
        <v>178</v>
      </c>
      <c r="AB3" s="1">
        <v>147</v>
      </c>
      <c r="AC3" s="1">
        <v>156</v>
      </c>
    </row>
    <row r="4" spans="2:33" x14ac:dyDescent="0.2">
      <c r="B4" t="s">
        <v>10</v>
      </c>
      <c r="C4">
        <v>280</v>
      </c>
      <c r="D4">
        <v>203</v>
      </c>
      <c r="E4">
        <v>110</v>
      </c>
      <c r="F4">
        <v>139</v>
      </c>
      <c r="G4">
        <v>133</v>
      </c>
      <c r="H4" s="1">
        <v>2011</v>
      </c>
      <c r="I4" s="1">
        <v>294</v>
      </c>
      <c r="J4" s="1">
        <v>151</v>
      </c>
      <c r="K4" s="1">
        <v>159</v>
      </c>
      <c r="L4" s="1">
        <v>182</v>
      </c>
      <c r="M4" s="1">
        <v>160</v>
      </c>
      <c r="N4" s="1">
        <v>183</v>
      </c>
      <c r="O4" s="1">
        <v>218</v>
      </c>
      <c r="P4" s="1">
        <v>160</v>
      </c>
      <c r="Q4" s="1">
        <v>178</v>
      </c>
      <c r="R4" s="1">
        <v>191</v>
      </c>
      <c r="S4" s="1">
        <v>176</v>
      </c>
      <c r="T4" s="1">
        <v>193</v>
      </c>
      <c r="U4" s="1">
        <v>219</v>
      </c>
      <c r="V4" s="1">
        <v>185</v>
      </c>
      <c r="W4" s="1">
        <v>168</v>
      </c>
      <c r="X4" s="1">
        <v>169</v>
      </c>
      <c r="Y4" s="1">
        <v>182</v>
      </c>
      <c r="Z4" s="1">
        <v>182</v>
      </c>
      <c r="AA4" s="1">
        <v>178</v>
      </c>
      <c r="AB4" s="1">
        <v>147</v>
      </c>
      <c r="AC4" s="1">
        <v>156</v>
      </c>
    </row>
    <row r="6" spans="2:33" x14ac:dyDescent="0.2">
      <c r="B6" t="s">
        <v>14</v>
      </c>
      <c r="Q6" t="s">
        <v>16</v>
      </c>
      <c r="S6">
        <f>AVERAGE(U3:Y3)</f>
        <v>184.6</v>
      </c>
    </row>
    <row r="7" spans="2:33" x14ac:dyDescent="0.2">
      <c r="Q7" t="s">
        <v>19</v>
      </c>
      <c r="S7">
        <f>((Y3-U3)/5)</f>
        <v>-7.4</v>
      </c>
      <c r="T7">
        <f>S7*3</f>
        <v>-22.200000000000003</v>
      </c>
    </row>
    <row r="8" spans="2:33" x14ac:dyDescent="0.2">
      <c r="E8" s="7" t="s">
        <v>39</v>
      </c>
      <c r="Q8" t="s">
        <v>17</v>
      </c>
      <c r="S8">
        <f>((S6)+0.1*(S6))</f>
        <v>203.06</v>
      </c>
    </row>
    <row r="10" spans="2:33" x14ac:dyDescent="0.2">
      <c r="C10" s="1">
        <v>2007</v>
      </c>
      <c r="D10" s="1">
        <v>2008</v>
      </c>
      <c r="E10" s="1">
        <v>2009</v>
      </c>
      <c r="F10" s="1">
        <v>2010</v>
      </c>
      <c r="G10" s="1">
        <v>2011</v>
      </c>
      <c r="H10" s="1">
        <v>2012</v>
      </c>
      <c r="I10" s="1">
        <v>2013</v>
      </c>
      <c r="J10" s="1">
        <v>2014</v>
      </c>
      <c r="K10" s="1">
        <v>2015</v>
      </c>
      <c r="L10" s="1">
        <v>2016</v>
      </c>
      <c r="M10" s="1">
        <v>2017</v>
      </c>
      <c r="N10" s="1">
        <f t="shared" ref="D10:N11" si="0">W2</f>
        <v>2018</v>
      </c>
      <c r="O10" s="1">
        <f t="shared" ref="O10:O12" si="1">X2</f>
        <v>2019</v>
      </c>
      <c r="P10" s="1">
        <f t="shared" ref="P10:P12" si="2">Y2</f>
        <v>2020</v>
      </c>
      <c r="Q10" s="1">
        <f t="shared" ref="Q10:T12" si="3">Z2</f>
        <v>2021</v>
      </c>
      <c r="R10" s="1">
        <f t="shared" si="3"/>
        <v>2022</v>
      </c>
      <c r="S10" s="1">
        <f t="shared" si="3"/>
        <v>2023</v>
      </c>
      <c r="T10" s="1">
        <f t="shared" si="3"/>
        <v>2024</v>
      </c>
    </row>
    <row r="11" spans="2:33" x14ac:dyDescent="0.2">
      <c r="B11" t="s">
        <v>0</v>
      </c>
      <c r="C11" s="1">
        <f>L3</f>
        <v>183</v>
      </c>
      <c r="D11" s="1">
        <f t="shared" si="0"/>
        <v>160</v>
      </c>
      <c r="E11" s="1">
        <f t="shared" si="0"/>
        <v>183</v>
      </c>
      <c r="F11" s="1">
        <f t="shared" si="0"/>
        <v>220</v>
      </c>
      <c r="G11" s="1">
        <f t="shared" si="0"/>
        <v>167</v>
      </c>
      <c r="H11" s="1">
        <f t="shared" si="0"/>
        <v>178</v>
      </c>
      <c r="I11" s="1">
        <f t="shared" si="0"/>
        <v>191</v>
      </c>
      <c r="J11" s="1">
        <f t="shared" si="0"/>
        <v>176</v>
      </c>
      <c r="K11" s="1">
        <f t="shared" si="0"/>
        <v>193</v>
      </c>
      <c r="L11" s="1">
        <f t="shared" si="0"/>
        <v>219</v>
      </c>
      <c r="M11" s="1">
        <f t="shared" si="0"/>
        <v>185</v>
      </c>
      <c r="N11" s="1">
        <f t="shared" si="0"/>
        <v>168</v>
      </c>
      <c r="O11" s="1">
        <f t="shared" si="1"/>
        <v>169</v>
      </c>
      <c r="P11" s="1">
        <f t="shared" si="2"/>
        <v>182</v>
      </c>
      <c r="Q11" s="1">
        <f t="shared" si="3"/>
        <v>182</v>
      </c>
      <c r="R11" s="1">
        <f t="shared" si="3"/>
        <v>178</v>
      </c>
      <c r="S11" s="1">
        <f t="shared" si="3"/>
        <v>147</v>
      </c>
      <c r="T11" s="1">
        <f t="shared" si="3"/>
        <v>156</v>
      </c>
    </row>
    <row r="12" spans="2:33" x14ac:dyDescent="0.2">
      <c r="B12" t="s">
        <v>10</v>
      </c>
      <c r="C12" s="1">
        <f>L4</f>
        <v>182</v>
      </c>
      <c r="D12" s="1">
        <f t="shared" ref="D12" si="4">M4</f>
        <v>160</v>
      </c>
      <c r="E12" s="1">
        <f t="shared" ref="E12" si="5">N4</f>
        <v>183</v>
      </c>
      <c r="F12" s="1">
        <f t="shared" ref="F12" si="6">O4</f>
        <v>218</v>
      </c>
      <c r="G12" s="1">
        <f t="shared" ref="G12" si="7">P4</f>
        <v>160</v>
      </c>
      <c r="H12" s="1">
        <f t="shared" ref="H12" si="8">Q4</f>
        <v>178</v>
      </c>
      <c r="I12" s="1">
        <f t="shared" ref="I12" si="9">R4</f>
        <v>191</v>
      </c>
      <c r="J12" s="1">
        <f t="shared" ref="J12" si="10">S4</f>
        <v>176</v>
      </c>
      <c r="K12" s="1">
        <f t="shared" ref="K12" si="11">T4</f>
        <v>193</v>
      </c>
      <c r="L12" s="1">
        <f t="shared" ref="L12" si="12">U4</f>
        <v>219</v>
      </c>
      <c r="M12" s="1">
        <f t="shared" ref="M12" si="13">V4</f>
        <v>185</v>
      </c>
      <c r="N12" s="1">
        <f t="shared" ref="N12" si="14">W4</f>
        <v>168</v>
      </c>
      <c r="O12" s="1">
        <f t="shared" si="1"/>
        <v>169</v>
      </c>
      <c r="P12" s="1">
        <f t="shared" si="2"/>
        <v>182</v>
      </c>
      <c r="Q12" s="1">
        <f t="shared" si="3"/>
        <v>182</v>
      </c>
      <c r="R12" s="1">
        <f t="shared" si="3"/>
        <v>178</v>
      </c>
      <c r="S12" s="1">
        <f t="shared" si="3"/>
        <v>147</v>
      </c>
      <c r="T12" s="1">
        <f t="shared" si="3"/>
        <v>156</v>
      </c>
    </row>
  </sheetData>
  <hyperlinks>
    <hyperlink ref="E8" r:id="rId1" xr:uid="{4EB7BAF2-F2A4-4067-888B-D6A4B79AC3AD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7"/>
  <sheetViews>
    <sheetView tabSelected="1" topLeftCell="L1" zoomScale="140" zoomScaleNormal="140" workbookViewId="0">
      <selection activeCell="R10" sqref="R10"/>
    </sheetView>
  </sheetViews>
  <sheetFormatPr defaultRowHeight="14.25" x14ac:dyDescent="0.2"/>
  <cols>
    <col min="2" max="2" width="12.875" customWidth="1"/>
  </cols>
  <sheetData>
    <row r="1" spans="2:22" x14ac:dyDescent="0.2">
      <c r="B1" t="s">
        <v>13</v>
      </c>
    </row>
    <row r="3" spans="2:22" x14ac:dyDescent="0.2">
      <c r="C3">
        <v>2007</v>
      </c>
      <c r="D3">
        <v>2008</v>
      </c>
      <c r="E3">
        <v>2009</v>
      </c>
      <c r="F3">
        <v>2010</v>
      </c>
      <c r="G3">
        <v>2011</v>
      </c>
      <c r="H3">
        <v>2012</v>
      </c>
      <c r="I3">
        <v>2013</v>
      </c>
      <c r="J3">
        <v>2014</v>
      </c>
      <c r="K3">
        <v>2015</v>
      </c>
      <c r="L3">
        <v>2016</v>
      </c>
      <c r="M3">
        <v>2017</v>
      </c>
      <c r="N3">
        <v>2018</v>
      </c>
      <c r="O3">
        <v>2019</v>
      </c>
      <c r="P3">
        <v>2020</v>
      </c>
      <c r="Q3">
        <v>2021</v>
      </c>
      <c r="R3">
        <v>2022</v>
      </c>
      <c r="S3">
        <v>2023</v>
      </c>
      <c r="T3">
        <v>2024</v>
      </c>
    </row>
    <row r="4" spans="2:22" x14ac:dyDescent="0.2">
      <c r="B4" t="s">
        <v>1</v>
      </c>
      <c r="C4">
        <v>247</v>
      </c>
      <c r="D4">
        <v>242</v>
      </c>
      <c r="E4">
        <v>242</v>
      </c>
      <c r="F4">
        <v>272</v>
      </c>
      <c r="G4">
        <v>225</v>
      </c>
      <c r="H4">
        <v>249</v>
      </c>
      <c r="I4">
        <v>249</v>
      </c>
      <c r="J4">
        <v>249</v>
      </c>
      <c r="K4">
        <v>239</v>
      </c>
      <c r="L4">
        <v>280</v>
      </c>
      <c r="M4">
        <v>262</v>
      </c>
      <c r="N4">
        <v>239</v>
      </c>
      <c r="O4">
        <v>249</v>
      </c>
      <c r="P4">
        <v>260</v>
      </c>
      <c r="Q4">
        <v>249</v>
      </c>
      <c r="R4">
        <v>246</v>
      </c>
      <c r="S4">
        <v>147</v>
      </c>
      <c r="T4">
        <v>156</v>
      </c>
      <c r="U4" s="4">
        <f>((T4-P4)/T4)</f>
        <v>-0.66666666666666663</v>
      </c>
      <c r="V4" t="s">
        <v>38</v>
      </c>
    </row>
    <row r="5" spans="2:22" x14ac:dyDescent="0.2">
      <c r="B5" t="s">
        <v>2</v>
      </c>
      <c r="C5">
        <v>110</v>
      </c>
      <c r="D5">
        <v>110</v>
      </c>
      <c r="E5">
        <v>118</v>
      </c>
      <c r="F5">
        <v>85</v>
      </c>
      <c r="G5">
        <v>126</v>
      </c>
      <c r="H5">
        <v>109</v>
      </c>
      <c r="I5">
        <v>112</v>
      </c>
      <c r="J5">
        <v>116</v>
      </c>
      <c r="K5">
        <v>116</v>
      </c>
      <c r="L5">
        <v>85</v>
      </c>
      <c r="M5">
        <v>99</v>
      </c>
      <c r="N5">
        <v>117</v>
      </c>
      <c r="O5">
        <v>114</v>
      </c>
      <c r="P5">
        <v>104</v>
      </c>
      <c r="Q5">
        <v>115</v>
      </c>
      <c r="R5">
        <v>112</v>
      </c>
      <c r="S5">
        <v>207</v>
      </c>
      <c r="T5">
        <v>203</v>
      </c>
      <c r="U5" s="4">
        <f>((T5-S5)/T5)</f>
        <v>-1.9704433497536946E-2</v>
      </c>
      <c r="V5" t="s">
        <v>41</v>
      </c>
    </row>
    <row r="6" spans="2:22" x14ac:dyDescent="0.2">
      <c r="B6" t="s">
        <v>3</v>
      </c>
      <c r="C6">
        <v>7</v>
      </c>
      <c r="D6">
        <v>14</v>
      </c>
      <c r="E6">
        <v>5</v>
      </c>
      <c r="F6">
        <v>8</v>
      </c>
      <c r="G6">
        <v>14</v>
      </c>
      <c r="H6">
        <v>6</v>
      </c>
      <c r="I6">
        <v>4</v>
      </c>
      <c r="J6">
        <v>0</v>
      </c>
      <c r="K6">
        <v>10</v>
      </c>
      <c r="L6">
        <v>1</v>
      </c>
      <c r="M6">
        <v>4</v>
      </c>
      <c r="N6">
        <v>9</v>
      </c>
      <c r="O6">
        <v>2</v>
      </c>
      <c r="P6">
        <v>1</v>
      </c>
      <c r="Q6">
        <v>1</v>
      </c>
      <c r="R6">
        <v>7</v>
      </c>
      <c r="S6">
        <v>11</v>
      </c>
      <c r="T6">
        <v>7</v>
      </c>
    </row>
    <row r="7" spans="2:22" x14ac:dyDescent="0.2">
      <c r="B7" t="s">
        <v>4</v>
      </c>
      <c r="C7">
        <v>1</v>
      </c>
      <c r="D7">
        <v>0</v>
      </c>
      <c r="E7">
        <v>0</v>
      </c>
      <c r="F7">
        <v>0</v>
      </c>
      <c r="G7">
        <v>0</v>
      </c>
      <c r="H7">
        <v>2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0</v>
      </c>
      <c r="S7">
        <v>0</v>
      </c>
      <c r="T7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J342"/>
  <sheetViews>
    <sheetView zoomScale="69" zoomScaleNormal="69" workbookViewId="0">
      <selection activeCell="E18" sqref="E18"/>
    </sheetView>
  </sheetViews>
  <sheetFormatPr defaultRowHeight="14.25" x14ac:dyDescent="0.2"/>
  <cols>
    <col min="1" max="1" width="18.25" customWidth="1"/>
    <col min="10" max="10" width="11.75" customWidth="1"/>
  </cols>
  <sheetData>
    <row r="5" spans="1:10" x14ac:dyDescent="0.2">
      <c r="A5" s="8">
        <v>2024</v>
      </c>
    </row>
    <row r="6" spans="1:10" x14ac:dyDescent="0.2">
      <c r="A6" s="8"/>
    </row>
    <row r="7" spans="1:10" x14ac:dyDescent="0.2">
      <c r="A7" s="2" t="s">
        <v>18</v>
      </c>
      <c r="B7" s="2" t="s">
        <v>10</v>
      </c>
      <c r="C7" s="2" t="s">
        <v>7</v>
      </c>
      <c r="D7" s="2" t="s">
        <v>6</v>
      </c>
      <c r="E7" s="2" t="s">
        <v>15</v>
      </c>
      <c r="F7" s="2" t="s">
        <v>9</v>
      </c>
      <c r="G7" s="2" t="s">
        <v>8</v>
      </c>
      <c r="H7" s="2" t="s">
        <v>11</v>
      </c>
      <c r="I7" s="2" t="s">
        <v>5</v>
      </c>
      <c r="J7" s="2" t="s">
        <v>12</v>
      </c>
    </row>
    <row r="8" spans="1:10" x14ac:dyDescent="0.2">
      <c r="A8" t="s">
        <v>1</v>
      </c>
      <c r="B8">
        <v>156</v>
      </c>
      <c r="C8">
        <v>152</v>
      </c>
      <c r="D8">
        <v>73</v>
      </c>
      <c r="E8">
        <v>43</v>
      </c>
      <c r="F8">
        <v>139</v>
      </c>
      <c r="G8">
        <v>280</v>
      </c>
      <c r="H8">
        <v>161</v>
      </c>
      <c r="I8">
        <v>174</v>
      </c>
      <c r="J8">
        <v>211</v>
      </c>
    </row>
    <row r="9" spans="1:10" x14ac:dyDescent="0.2">
      <c r="A9" t="s">
        <v>2</v>
      </c>
      <c r="B9">
        <v>203</v>
      </c>
      <c r="C9">
        <v>209</v>
      </c>
      <c r="D9">
        <v>251</v>
      </c>
      <c r="E9">
        <v>260</v>
      </c>
      <c r="F9">
        <v>212</v>
      </c>
      <c r="G9">
        <v>81</v>
      </c>
      <c r="H9">
        <v>183</v>
      </c>
      <c r="I9">
        <v>181</v>
      </c>
      <c r="J9">
        <v>151</v>
      </c>
    </row>
    <row r="10" spans="1:10" x14ac:dyDescent="0.2">
      <c r="A10" t="s">
        <v>3</v>
      </c>
      <c r="B10">
        <v>7</v>
      </c>
      <c r="C10">
        <v>4</v>
      </c>
      <c r="D10">
        <v>34</v>
      </c>
      <c r="E10">
        <v>46</v>
      </c>
      <c r="F10">
        <v>15</v>
      </c>
      <c r="G10">
        <v>5</v>
      </c>
      <c r="H10">
        <v>20</v>
      </c>
      <c r="I10">
        <v>0</v>
      </c>
      <c r="J10">
        <v>3</v>
      </c>
    </row>
    <row r="11" spans="1:10" x14ac:dyDescent="0.2">
      <c r="A11" t="s">
        <v>4</v>
      </c>
      <c r="B11">
        <v>0</v>
      </c>
      <c r="C11">
        <v>1</v>
      </c>
      <c r="D11">
        <v>8</v>
      </c>
      <c r="E11">
        <v>16</v>
      </c>
      <c r="F11">
        <v>0</v>
      </c>
      <c r="G11">
        <v>0</v>
      </c>
      <c r="H11">
        <v>2</v>
      </c>
      <c r="I11">
        <v>0</v>
      </c>
      <c r="J11">
        <v>1</v>
      </c>
    </row>
    <row r="12" spans="1:10" x14ac:dyDescent="0.2">
      <c r="A12" t="s">
        <v>20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</row>
    <row r="13" spans="1:10" x14ac:dyDescent="0.2">
      <c r="A13" t="s">
        <v>40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</row>
    <row r="14" spans="1:10" x14ac:dyDescent="0.2">
      <c r="A14" t="s">
        <v>13</v>
      </c>
    </row>
    <row r="26" spans="1:10" x14ac:dyDescent="0.2">
      <c r="A26" s="8">
        <v>2023</v>
      </c>
    </row>
    <row r="27" spans="1:10" x14ac:dyDescent="0.2">
      <c r="A27" s="8"/>
    </row>
    <row r="28" spans="1:10" x14ac:dyDescent="0.2">
      <c r="A28" s="2" t="s">
        <v>18</v>
      </c>
      <c r="B28" s="2" t="s">
        <v>10</v>
      </c>
      <c r="C28" s="2" t="s">
        <v>7</v>
      </c>
      <c r="D28" s="2" t="s">
        <v>6</v>
      </c>
      <c r="E28" s="2" t="s">
        <v>15</v>
      </c>
      <c r="F28" s="2" t="s">
        <v>9</v>
      </c>
      <c r="G28" s="2" t="s">
        <v>8</v>
      </c>
      <c r="H28" s="2" t="s">
        <v>11</v>
      </c>
      <c r="I28" s="2" t="s">
        <v>5</v>
      </c>
      <c r="J28" s="2" t="s">
        <v>12</v>
      </c>
    </row>
    <row r="29" spans="1:10" x14ac:dyDescent="0.2">
      <c r="A29" t="s">
        <v>1</v>
      </c>
      <c r="B29">
        <v>147</v>
      </c>
      <c r="C29">
        <v>145</v>
      </c>
      <c r="D29">
        <v>72</v>
      </c>
      <c r="E29">
        <v>36</v>
      </c>
      <c r="F29">
        <v>65</v>
      </c>
      <c r="G29">
        <v>219</v>
      </c>
      <c r="H29">
        <v>152</v>
      </c>
      <c r="I29">
        <v>124</v>
      </c>
      <c r="J29">
        <v>186</v>
      </c>
    </row>
    <row r="30" spans="1:10" x14ac:dyDescent="0.2">
      <c r="A30" t="s">
        <v>2</v>
      </c>
      <c r="B30">
        <v>207</v>
      </c>
      <c r="C30">
        <v>212</v>
      </c>
      <c r="D30">
        <v>264</v>
      </c>
      <c r="E30">
        <v>272</v>
      </c>
      <c r="F30">
        <v>275</v>
      </c>
      <c r="G30">
        <v>140</v>
      </c>
      <c r="H30">
        <v>201</v>
      </c>
      <c r="I30">
        <v>228</v>
      </c>
      <c r="J30">
        <v>172</v>
      </c>
    </row>
    <row r="31" spans="1:10" x14ac:dyDescent="0.2">
      <c r="A31" t="s">
        <v>3</v>
      </c>
      <c r="B31">
        <v>11</v>
      </c>
      <c r="C31">
        <v>8</v>
      </c>
      <c r="D31">
        <v>27</v>
      </c>
      <c r="E31">
        <v>45</v>
      </c>
      <c r="F31">
        <v>19</v>
      </c>
      <c r="G31">
        <v>4</v>
      </c>
      <c r="H31">
        <v>10</v>
      </c>
      <c r="I31">
        <v>13</v>
      </c>
      <c r="J31">
        <v>4</v>
      </c>
    </row>
    <row r="32" spans="1:10" x14ac:dyDescent="0.2">
      <c r="A32" t="s">
        <v>4</v>
      </c>
      <c r="B32">
        <v>0</v>
      </c>
      <c r="C32">
        <v>0</v>
      </c>
      <c r="D32">
        <v>2</v>
      </c>
      <c r="E32">
        <v>11</v>
      </c>
      <c r="F32">
        <v>4</v>
      </c>
      <c r="G32">
        <v>2</v>
      </c>
      <c r="H32">
        <v>1</v>
      </c>
      <c r="I32">
        <v>0</v>
      </c>
      <c r="J32">
        <v>3</v>
      </c>
    </row>
    <row r="33" spans="1:10" x14ac:dyDescent="0.2">
      <c r="A33" t="s">
        <v>20</v>
      </c>
      <c r="B33">
        <v>0</v>
      </c>
      <c r="C33">
        <v>0</v>
      </c>
      <c r="D33">
        <v>0</v>
      </c>
      <c r="E33">
        <v>1</v>
      </c>
      <c r="F33">
        <v>1</v>
      </c>
      <c r="G33">
        <v>0</v>
      </c>
      <c r="H33">
        <v>0</v>
      </c>
      <c r="I33">
        <v>0</v>
      </c>
      <c r="J33">
        <v>0</v>
      </c>
    </row>
    <row r="34" spans="1:10" x14ac:dyDescent="0.2">
      <c r="A34" t="s">
        <v>40</v>
      </c>
      <c r="B34">
        <v>0</v>
      </c>
      <c r="C34">
        <v>0</v>
      </c>
      <c r="D34">
        <v>0</v>
      </c>
      <c r="E34">
        <v>0</v>
      </c>
      <c r="F34">
        <v>1</v>
      </c>
      <c r="G34">
        <v>0</v>
      </c>
      <c r="H34">
        <v>1</v>
      </c>
      <c r="I34">
        <v>0</v>
      </c>
      <c r="J34">
        <v>0</v>
      </c>
    </row>
    <row r="35" spans="1:10" x14ac:dyDescent="0.2">
      <c r="A35" t="s">
        <v>13</v>
      </c>
    </row>
    <row r="47" spans="1:10" x14ac:dyDescent="0.2">
      <c r="A47" s="8">
        <v>2022</v>
      </c>
    </row>
    <row r="48" spans="1:10" x14ac:dyDescent="0.2">
      <c r="A48" s="8"/>
    </row>
    <row r="49" spans="1:10" x14ac:dyDescent="0.2">
      <c r="A49" s="2" t="s">
        <v>18</v>
      </c>
      <c r="B49" s="2" t="s">
        <v>10</v>
      </c>
      <c r="C49" s="2" t="s">
        <v>7</v>
      </c>
      <c r="D49" s="2" t="s">
        <v>6</v>
      </c>
      <c r="E49" s="2" t="s">
        <v>15</v>
      </c>
      <c r="F49" s="2" t="s">
        <v>9</v>
      </c>
      <c r="G49" s="2" t="s">
        <v>8</v>
      </c>
      <c r="H49" s="2" t="s">
        <v>11</v>
      </c>
      <c r="I49" s="2" t="s">
        <v>5</v>
      </c>
      <c r="J49" s="2" t="s">
        <v>12</v>
      </c>
    </row>
    <row r="50" spans="1:10" x14ac:dyDescent="0.2">
      <c r="A50" t="s">
        <v>1</v>
      </c>
      <c r="B50">
        <v>246</v>
      </c>
      <c r="C50">
        <v>237</v>
      </c>
      <c r="D50">
        <v>126</v>
      </c>
      <c r="E50">
        <v>112</v>
      </c>
      <c r="F50">
        <v>175</v>
      </c>
      <c r="G50">
        <v>255</v>
      </c>
      <c r="H50">
        <v>186</v>
      </c>
      <c r="I50">
        <v>222</v>
      </c>
      <c r="J50">
        <v>228</v>
      </c>
    </row>
    <row r="51" spans="1:10" x14ac:dyDescent="0.2">
      <c r="A51" t="s">
        <v>2</v>
      </c>
      <c r="B51">
        <v>112</v>
      </c>
      <c r="C51">
        <v>125</v>
      </c>
      <c r="D51">
        <v>204</v>
      </c>
      <c r="E51">
        <v>214</v>
      </c>
      <c r="F51">
        <v>184</v>
      </c>
      <c r="G51">
        <v>103</v>
      </c>
      <c r="H51">
        <v>166</v>
      </c>
      <c r="I51">
        <v>138</v>
      </c>
      <c r="J51">
        <v>104</v>
      </c>
    </row>
    <row r="52" spans="1:10" x14ac:dyDescent="0.2">
      <c r="A52" t="s">
        <v>3</v>
      </c>
      <c r="B52">
        <v>7</v>
      </c>
      <c r="C52">
        <v>3</v>
      </c>
      <c r="D52">
        <v>34</v>
      </c>
      <c r="E52">
        <v>33</v>
      </c>
      <c r="F52">
        <v>6</v>
      </c>
      <c r="G52">
        <v>3</v>
      </c>
      <c r="H52">
        <v>12</v>
      </c>
      <c r="I52">
        <v>5</v>
      </c>
      <c r="J52">
        <v>22</v>
      </c>
    </row>
    <row r="53" spans="1:10" x14ac:dyDescent="0.2">
      <c r="A53" t="s">
        <v>4</v>
      </c>
      <c r="B53">
        <v>0</v>
      </c>
      <c r="C53">
        <v>0</v>
      </c>
      <c r="D53">
        <v>1</v>
      </c>
      <c r="E53">
        <v>6</v>
      </c>
      <c r="F53">
        <v>0</v>
      </c>
      <c r="G53">
        <v>4</v>
      </c>
      <c r="H53">
        <v>1</v>
      </c>
      <c r="I53">
        <v>0</v>
      </c>
      <c r="J53">
        <v>7</v>
      </c>
    </row>
    <row r="54" spans="1:10" x14ac:dyDescent="0.2">
      <c r="A54" t="s">
        <v>20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3</v>
      </c>
    </row>
    <row r="55" spans="1:10" x14ac:dyDescent="0.2">
      <c r="A55" t="s">
        <v>40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1</v>
      </c>
    </row>
    <row r="56" spans="1:10" x14ac:dyDescent="0.2">
      <c r="A56" t="s">
        <v>13</v>
      </c>
    </row>
    <row r="73" spans="1:10" x14ac:dyDescent="0.2">
      <c r="A73" s="8">
        <v>2021</v>
      </c>
    </row>
    <row r="74" spans="1:10" x14ac:dyDescent="0.2">
      <c r="A74" s="8"/>
    </row>
    <row r="75" spans="1:10" x14ac:dyDescent="0.2">
      <c r="A75" s="2" t="s">
        <v>18</v>
      </c>
      <c r="B75" s="2" t="s">
        <v>10</v>
      </c>
      <c r="C75" s="2" t="s">
        <v>7</v>
      </c>
      <c r="D75" s="2" t="s">
        <v>6</v>
      </c>
      <c r="E75" s="2" t="s">
        <v>15</v>
      </c>
      <c r="F75" s="2" t="s">
        <v>9</v>
      </c>
      <c r="G75" s="2" t="s">
        <v>8</v>
      </c>
      <c r="H75" s="2" t="s">
        <v>11</v>
      </c>
      <c r="I75" s="2" t="s">
        <v>5</v>
      </c>
      <c r="J75" s="2" t="s">
        <v>12</v>
      </c>
    </row>
    <row r="76" spans="1:10" x14ac:dyDescent="0.2">
      <c r="A76" t="s">
        <v>1</v>
      </c>
      <c r="B76">
        <v>249</v>
      </c>
      <c r="C76">
        <v>235</v>
      </c>
      <c r="D76">
        <v>110</v>
      </c>
      <c r="E76">
        <v>141</v>
      </c>
      <c r="F76">
        <v>181</v>
      </c>
      <c r="G76">
        <v>292</v>
      </c>
      <c r="H76">
        <v>199</v>
      </c>
      <c r="I76">
        <v>212</v>
      </c>
      <c r="J76">
        <v>263</v>
      </c>
    </row>
    <row r="77" spans="1:10" x14ac:dyDescent="0.2">
      <c r="A77" t="s">
        <v>2</v>
      </c>
      <c r="B77">
        <v>115</v>
      </c>
      <c r="C77">
        <v>127</v>
      </c>
      <c r="D77">
        <v>188</v>
      </c>
      <c r="E77">
        <v>194</v>
      </c>
      <c r="F77">
        <v>169</v>
      </c>
      <c r="G77">
        <v>72</v>
      </c>
      <c r="H77">
        <v>154</v>
      </c>
      <c r="I77">
        <v>143</v>
      </c>
      <c r="J77">
        <v>95</v>
      </c>
    </row>
    <row r="78" spans="1:10" x14ac:dyDescent="0.2">
      <c r="A78" t="s">
        <v>3</v>
      </c>
      <c r="B78">
        <v>1</v>
      </c>
      <c r="C78">
        <v>3</v>
      </c>
      <c r="D78">
        <v>50</v>
      </c>
      <c r="E78">
        <v>21</v>
      </c>
      <c r="F78">
        <v>13</v>
      </c>
      <c r="G78">
        <v>0</v>
      </c>
      <c r="H78">
        <v>12</v>
      </c>
      <c r="I78">
        <v>9</v>
      </c>
      <c r="J78">
        <v>5</v>
      </c>
    </row>
    <row r="79" spans="1:10" x14ac:dyDescent="0.2">
      <c r="A79" t="s">
        <v>4</v>
      </c>
      <c r="B79">
        <v>0</v>
      </c>
      <c r="C79">
        <v>0</v>
      </c>
      <c r="D79">
        <v>17</v>
      </c>
      <c r="E79">
        <v>9</v>
      </c>
      <c r="F79">
        <v>2</v>
      </c>
      <c r="G79">
        <v>1</v>
      </c>
      <c r="H79">
        <v>0</v>
      </c>
      <c r="I79">
        <v>1</v>
      </c>
      <c r="J79">
        <v>2</v>
      </c>
    </row>
    <row r="80" spans="1:10" x14ac:dyDescent="0.2">
      <c r="A80" t="s">
        <v>20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</row>
    <row r="81" spans="1:10" x14ac:dyDescent="0.2">
      <c r="A81" t="s">
        <v>13</v>
      </c>
    </row>
    <row r="90" spans="1:10" ht="14.25" customHeight="1" x14ac:dyDescent="0.2">
      <c r="A90" s="8">
        <v>2020</v>
      </c>
    </row>
    <row r="91" spans="1:10" ht="14.25" customHeight="1" x14ac:dyDescent="0.2">
      <c r="A91" s="8"/>
    </row>
    <row r="92" spans="1:10" x14ac:dyDescent="0.2">
      <c r="A92" s="2" t="s">
        <v>18</v>
      </c>
      <c r="B92" s="2" t="s">
        <v>10</v>
      </c>
      <c r="C92" s="2" t="s">
        <v>7</v>
      </c>
      <c r="D92" s="2" t="s">
        <v>6</v>
      </c>
      <c r="E92" s="2" t="s">
        <v>15</v>
      </c>
      <c r="F92" s="2" t="s">
        <v>9</v>
      </c>
      <c r="G92" s="2" t="s">
        <v>8</v>
      </c>
      <c r="H92" s="2" t="s">
        <v>11</v>
      </c>
      <c r="I92" s="2" t="s">
        <v>5</v>
      </c>
      <c r="J92" s="2" t="s">
        <v>12</v>
      </c>
    </row>
    <row r="93" spans="1:10" x14ac:dyDescent="0.2">
      <c r="A93" t="s">
        <v>1</v>
      </c>
      <c r="B93">
        <v>260</v>
      </c>
      <c r="C93">
        <v>282</v>
      </c>
      <c r="D93">
        <v>119</v>
      </c>
      <c r="E93">
        <v>173</v>
      </c>
      <c r="F93">
        <v>206</v>
      </c>
      <c r="G93">
        <v>286</v>
      </c>
      <c r="H93">
        <v>198</v>
      </c>
      <c r="I93">
        <v>226</v>
      </c>
      <c r="J93">
        <v>267</v>
      </c>
    </row>
    <row r="94" spans="1:10" x14ac:dyDescent="0.2">
      <c r="A94" t="s">
        <v>2</v>
      </c>
      <c r="B94">
        <v>104</v>
      </c>
      <c r="C94">
        <v>82</v>
      </c>
      <c r="D94">
        <v>213</v>
      </c>
      <c r="E94">
        <v>169</v>
      </c>
      <c r="F94">
        <v>152</v>
      </c>
      <c r="G94">
        <v>66</v>
      </c>
      <c r="H94">
        <v>158</v>
      </c>
      <c r="I94">
        <v>117</v>
      </c>
      <c r="J94">
        <v>85</v>
      </c>
    </row>
    <row r="95" spans="1:10" x14ac:dyDescent="0.2">
      <c r="A95" t="s">
        <v>3</v>
      </c>
      <c r="B95">
        <v>1</v>
      </c>
      <c r="C95">
        <v>2</v>
      </c>
      <c r="D95">
        <v>30</v>
      </c>
      <c r="E95">
        <v>21</v>
      </c>
      <c r="F95">
        <v>8</v>
      </c>
      <c r="G95">
        <v>6</v>
      </c>
      <c r="H95">
        <v>9</v>
      </c>
      <c r="I95">
        <v>10</v>
      </c>
      <c r="J95">
        <v>5</v>
      </c>
    </row>
    <row r="96" spans="1:10" x14ac:dyDescent="0.2">
      <c r="A96" t="s">
        <v>4</v>
      </c>
      <c r="B96">
        <v>1</v>
      </c>
      <c r="C96">
        <v>0</v>
      </c>
      <c r="D96">
        <v>4</v>
      </c>
      <c r="E96">
        <v>3</v>
      </c>
      <c r="F96">
        <v>0</v>
      </c>
      <c r="G96">
        <v>0</v>
      </c>
      <c r="H96">
        <v>1</v>
      </c>
      <c r="I96">
        <v>12</v>
      </c>
      <c r="J96">
        <v>4</v>
      </c>
    </row>
    <row r="97" spans="1:10" x14ac:dyDescent="0.2">
      <c r="A97" t="s">
        <v>20</v>
      </c>
      <c r="B97">
        <v>0</v>
      </c>
      <c r="C97">
        <v>0</v>
      </c>
      <c r="D97">
        <v>0</v>
      </c>
      <c r="E97">
        <v>0</v>
      </c>
      <c r="F97">
        <v>0</v>
      </c>
      <c r="G97">
        <v>8</v>
      </c>
      <c r="H97">
        <v>0</v>
      </c>
      <c r="I97">
        <v>1</v>
      </c>
      <c r="J97">
        <v>5</v>
      </c>
    </row>
    <row r="98" spans="1:10" x14ac:dyDescent="0.2">
      <c r="A98" t="s">
        <v>13</v>
      </c>
    </row>
    <row r="108" spans="1:10" ht="14.45" customHeight="1" x14ac:dyDescent="0.3">
      <c r="A108" s="6">
        <v>2019</v>
      </c>
    </row>
    <row r="109" spans="1:10" ht="14.45" customHeight="1" x14ac:dyDescent="0.3">
      <c r="A109" s="6"/>
    </row>
    <row r="110" spans="1:10" ht="13.9" customHeight="1" x14ac:dyDescent="0.2">
      <c r="A110" s="2" t="s">
        <v>18</v>
      </c>
      <c r="B110" s="2" t="s">
        <v>10</v>
      </c>
      <c r="C110" s="2" t="s">
        <v>7</v>
      </c>
      <c r="D110" s="2" t="s">
        <v>6</v>
      </c>
      <c r="E110" s="2" t="s">
        <v>15</v>
      </c>
      <c r="F110" s="2" t="s">
        <v>9</v>
      </c>
      <c r="G110" s="2" t="s">
        <v>8</v>
      </c>
      <c r="H110" s="2" t="s">
        <v>11</v>
      </c>
      <c r="I110" s="2" t="s">
        <v>5</v>
      </c>
      <c r="J110" s="2" t="s">
        <v>12</v>
      </c>
    </row>
    <row r="111" spans="1:10" ht="13.9" customHeight="1" x14ac:dyDescent="0.2">
      <c r="A111" t="s">
        <v>1</v>
      </c>
      <c r="B111">
        <v>249</v>
      </c>
      <c r="C111">
        <v>200</v>
      </c>
      <c r="D111">
        <v>91</v>
      </c>
      <c r="E111">
        <v>171</v>
      </c>
      <c r="F111">
        <v>180</v>
      </c>
      <c r="G111">
        <v>285</v>
      </c>
      <c r="H111">
        <v>196</v>
      </c>
      <c r="I111">
        <v>254</v>
      </c>
      <c r="J111">
        <v>236</v>
      </c>
    </row>
    <row r="112" spans="1:10" ht="13.9" customHeight="1" x14ac:dyDescent="0.2">
      <c r="A112" t="s">
        <v>2</v>
      </c>
      <c r="B112">
        <v>114</v>
      </c>
      <c r="C112">
        <v>147</v>
      </c>
      <c r="D112">
        <v>252</v>
      </c>
      <c r="E112">
        <v>163</v>
      </c>
      <c r="F112">
        <v>169</v>
      </c>
      <c r="G112">
        <v>77</v>
      </c>
      <c r="H112">
        <v>163</v>
      </c>
      <c r="I112">
        <v>102</v>
      </c>
      <c r="J112">
        <v>127</v>
      </c>
    </row>
    <row r="113" spans="1:10" ht="13.9" customHeight="1" x14ac:dyDescent="0.2">
      <c r="A113" t="s">
        <v>3</v>
      </c>
      <c r="B113">
        <v>2</v>
      </c>
      <c r="C113">
        <v>18</v>
      </c>
      <c r="D113">
        <v>20</v>
      </c>
      <c r="E113">
        <v>26</v>
      </c>
      <c r="F113">
        <v>16</v>
      </c>
      <c r="G113">
        <v>3</v>
      </c>
      <c r="H113">
        <v>5</v>
      </c>
      <c r="I113">
        <v>9</v>
      </c>
      <c r="J113">
        <v>2</v>
      </c>
    </row>
    <row r="114" spans="1:10" ht="13.9" customHeight="1" x14ac:dyDescent="0.2">
      <c r="A114" t="s">
        <v>4</v>
      </c>
      <c r="B114">
        <v>0</v>
      </c>
      <c r="C114">
        <v>0</v>
      </c>
      <c r="D114">
        <v>2</v>
      </c>
      <c r="E114">
        <v>4</v>
      </c>
      <c r="F114">
        <v>0</v>
      </c>
      <c r="G114">
        <v>0</v>
      </c>
      <c r="H114">
        <v>1</v>
      </c>
      <c r="I114">
        <v>0</v>
      </c>
      <c r="J114">
        <v>0</v>
      </c>
    </row>
    <row r="115" spans="1:10" ht="13.9" customHeight="1" x14ac:dyDescent="0.2">
      <c r="A115" t="s">
        <v>20</v>
      </c>
      <c r="B115">
        <v>0</v>
      </c>
      <c r="C115">
        <v>0</v>
      </c>
      <c r="D115">
        <v>0</v>
      </c>
      <c r="E115">
        <v>1</v>
      </c>
      <c r="F115">
        <v>0</v>
      </c>
      <c r="G115">
        <v>0</v>
      </c>
      <c r="H115">
        <v>0</v>
      </c>
      <c r="I115">
        <v>0</v>
      </c>
      <c r="J115">
        <v>0</v>
      </c>
    </row>
    <row r="116" spans="1:10" ht="13.9" customHeight="1" x14ac:dyDescent="0.2">
      <c r="A116" t="s">
        <v>13</v>
      </c>
    </row>
    <row r="126" spans="1:10" ht="14.45" customHeight="1" x14ac:dyDescent="0.3">
      <c r="A126" s="6">
        <v>2018</v>
      </c>
    </row>
    <row r="127" spans="1:10" ht="14.45" customHeight="1" x14ac:dyDescent="0.3">
      <c r="A127" s="6"/>
    </row>
    <row r="128" spans="1:10" ht="13.9" customHeight="1" x14ac:dyDescent="0.2">
      <c r="A128" s="2" t="s">
        <v>18</v>
      </c>
      <c r="B128" s="2" t="s">
        <v>10</v>
      </c>
      <c r="C128" s="2" t="s">
        <v>7</v>
      </c>
      <c r="D128" s="2" t="s">
        <v>6</v>
      </c>
      <c r="E128" s="2" t="s">
        <v>15</v>
      </c>
      <c r="F128" s="2" t="s">
        <v>9</v>
      </c>
      <c r="G128" s="2" t="s">
        <v>8</v>
      </c>
      <c r="H128" s="2" t="s">
        <v>11</v>
      </c>
      <c r="I128" s="2" t="s">
        <v>5</v>
      </c>
      <c r="J128" s="2" t="s">
        <v>12</v>
      </c>
    </row>
    <row r="129" spans="1:10" ht="13.9" customHeight="1" x14ac:dyDescent="0.2">
      <c r="A129" t="s">
        <v>1</v>
      </c>
      <c r="B129">
        <v>239</v>
      </c>
      <c r="C129">
        <v>229</v>
      </c>
      <c r="D129">
        <v>93</v>
      </c>
      <c r="E129">
        <v>166</v>
      </c>
      <c r="F129">
        <v>134</v>
      </c>
      <c r="G129">
        <v>275</v>
      </c>
      <c r="H129">
        <v>251</v>
      </c>
      <c r="I129">
        <v>147</v>
      </c>
      <c r="J129">
        <v>239</v>
      </c>
    </row>
    <row r="130" spans="1:10" ht="13.9" customHeight="1" x14ac:dyDescent="0.2">
      <c r="A130" t="s">
        <v>2</v>
      </c>
      <c r="B130">
        <v>117</v>
      </c>
      <c r="C130">
        <v>125</v>
      </c>
      <c r="D130">
        <v>225</v>
      </c>
      <c r="E130">
        <v>164</v>
      </c>
      <c r="F130">
        <v>212</v>
      </c>
      <c r="G130">
        <v>80</v>
      </c>
      <c r="H130">
        <v>103</v>
      </c>
      <c r="I130">
        <v>199</v>
      </c>
      <c r="J130">
        <v>110</v>
      </c>
    </row>
    <row r="131" spans="1:10" ht="13.9" customHeight="1" x14ac:dyDescent="0.2">
      <c r="A131" t="s">
        <v>3</v>
      </c>
      <c r="B131">
        <v>9</v>
      </c>
      <c r="C131">
        <v>10</v>
      </c>
      <c r="D131">
        <v>41</v>
      </c>
      <c r="E131">
        <v>26</v>
      </c>
      <c r="F131">
        <v>16</v>
      </c>
      <c r="G131">
        <v>8</v>
      </c>
      <c r="H131">
        <v>10</v>
      </c>
      <c r="I131">
        <v>7</v>
      </c>
      <c r="J131">
        <v>9</v>
      </c>
    </row>
    <row r="132" spans="1:10" ht="13.9" customHeight="1" x14ac:dyDescent="0.2">
      <c r="A132" t="s">
        <v>4</v>
      </c>
      <c r="B132">
        <v>0</v>
      </c>
      <c r="C132">
        <v>0</v>
      </c>
      <c r="D132">
        <v>6</v>
      </c>
      <c r="E132">
        <v>7</v>
      </c>
      <c r="F132">
        <v>3</v>
      </c>
      <c r="G132">
        <v>2</v>
      </c>
      <c r="H132">
        <v>1</v>
      </c>
      <c r="I132">
        <v>9</v>
      </c>
      <c r="J132">
        <v>7</v>
      </c>
    </row>
    <row r="133" spans="1:10" ht="13.9" customHeight="1" x14ac:dyDescent="0.2">
      <c r="E133">
        <v>2</v>
      </c>
      <c r="G133">
        <v>0</v>
      </c>
      <c r="I133">
        <v>3</v>
      </c>
    </row>
    <row r="134" spans="1:10" ht="13.9" customHeight="1" x14ac:dyDescent="0.2">
      <c r="A134" t="s">
        <v>13</v>
      </c>
    </row>
    <row r="144" spans="1:10" ht="13.9" customHeight="1" x14ac:dyDescent="0.3">
      <c r="A144" s="6">
        <v>2017</v>
      </c>
    </row>
    <row r="145" spans="1:10" ht="13.9" customHeight="1" x14ac:dyDescent="0.3">
      <c r="A145" s="6"/>
    </row>
    <row r="146" spans="1:10" ht="13.9" customHeight="1" x14ac:dyDescent="0.2">
      <c r="A146" s="2" t="s">
        <v>18</v>
      </c>
      <c r="B146" s="2" t="s">
        <v>10</v>
      </c>
      <c r="C146" s="2" t="s">
        <v>7</v>
      </c>
      <c r="D146" s="2" t="s">
        <v>6</v>
      </c>
      <c r="E146" s="2" t="s">
        <v>15</v>
      </c>
      <c r="F146" s="2" t="s">
        <v>9</v>
      </c>
      <c r="G146" s="2" t="s">
        <v>8</v>
      </c>
      <c r="H146" s="2" t="s">
        <v>5</v>
      </c>
      <c r="I146" s="2" t="s">
        <v>12</v>
      </c>
      <c r="J146" s="2" t="s">
        <v>11</v>
      </c>
    </row>
    <row r="147" spans="1:10" x14ac:dyDescent="0.2">
      <c r="A147" t="s">
        <v>1</v>
      </c>
      <c r="B147">
        <v>262</v>
      </c>
      <c r="C147">
        <v>214</v>
      </c>
      <c r="D147">
        <v>72</v>
      </c>
      <c r="E147">
        <v>184</v>
      </c>
      <c r="F147">
        <v>126</v>
      </c>
      <c r="G147">
        <v>267</v>
      </c>
      <c r="H147" s="3">
        <v>170</v>
      </c>
      <c r="I147">
        <v>222</v>
      </c>
      <c r="J147">
        <v>262</v>
      </c>
    </row>
    <row r="148" spans="1:10" x14ac:dyDescent="0.2">
      <c r="A148" t="s">
        <v>2</v>
      </c>
      <c r="B148">
        <v>99</v>
      </c>
      <c r="C148">
        <v>146</v>
      </c>
      <c r="D148">
        <v>253</v>
      </c>
      <c r="E148">
        <v>156</v>
      </c>
      <c r="F148">
        <v>217</v>
      </c>
      <c r="G148">
        <v>82</v>
      </c>
      <c r="H148" s="3">
        <v>179</v>
      </c>
      <c r="I148">
        <v>119</v>
      </c>
      <c r="J148">
        <v>94</v>
      </c>
    </row>
    <row r="149" spans="1:10" x14ac:dyDescent="0.2">
      <c r="A149" t="s">
        <v>3</v>
      </c>
      <c r="B149">
        <v>4</v>
      </c>
      <c r="C149">
        <v>5</v>
      </c>
      <c r="D149">
        <v>39</v>
      </c>
      <c r="E149">
        <v>22</v>
      </c>
      <c r="F149">
        <v>20</v>
      </c>
      <c r="G149">
        <v>10</v>
      </c>
      <c r="H149" s="3">
        <v>8</v>
      </c>
      <c r="I149">
        <v>13</v>
      </c>
      <c r="J149">
        <v>4</v>
      </c>
    </row>
    <row r="150" spans="1:10" x14ac:dyDescent="0.2">
      <c r="A150" t="s">
        <v>4</v>
      </c>
      <c r="B150">
        <v>0</v>
      </c>
      <c r="C150">
        <v>0</v>
      </c>
      <c r="D150">
        <v>1</v>
      </c>
      <c r="E150">
        <v>3</v>
      </c>
      <c r="F150">
        <v>2</v>
      </c>
      <c r="G150">
        <v>5</v>
      </c>
      <c r="H150" s="3">
        <v>7</v>
      </c>
      <c r="I150">
        <v>10</v>
      </c>
      <c r="J150">
        <v>2</v>
      </c>
    </row>
    <row r="151" spans="1:10" x14ac:dyDescent="0.2">
      <c r="A151" t="s">
        <v>20</v>
      </c>
      <c r="G151">
        <v>1</v>
      </c>
    </row>
    <row r="152" spans="1:10" x14ac:dyDescent="0.2">
      <c r="A152" t="s">
        <v>13</v>
      </c>
    </row>
    <row r="162" spans="1:10" ht="13.9" customHeight="1" x14ac:dyDescent="0.3">
      <c r="A162" s="6">
        <v>2016</v>
      </c>
    </row>
    <row r="163" spans="1:10" ht="13.9" customHeight="1" x14ac:dyDescent="0.3">
      <c r="A163" s="6"/>
    </row>
    <row r="164" spans="1:10" x14ac:dyDescent="0.2">
      <c r="A164" s="2" t="s">
        <v>18</v>
      </c>
      <c r="B164" s="2" t="s">
        <v>10</v>
      </c>
      <c r="C164" s="2" t="s">
        <v>7</v>
      </c>
      <c r="D164" s="2" t="s">
        <v>6</v>
      </c>
      <c r="E164" s="2" t="s">
        <v>15</v>
      </c>
      <c r="F164" s="2" t="s">
        <v>9</v>
      </c>
      <c r="G164" s="2" t="s">
        <v>8</v>
      </c>
      <c r="H164" s="2" t="s">
        <v>5</v>
      </c>
      <c r="I164" s="2" t="s">
        <v>12</v>
      </c>
      <c r="J164" s="2" t="s">
        <v>11</v>
      </c>
    </row>
    <row r="165" spans="1:10" x14ac:dyDescent="0.2">
      <c r="A165" t="s">
        <v>1</v>
      </c>
      <c r="B165">
        <v>280</v>
      </c>
      <c r="C165">
        <v>227</v>
      </c>
      <c r="D165">
        <v>92</v>
      </c>
      <c r="E165">
        <v>164</v>
      </c>
      <c r="F165">
        <v>122</v>
      </c>
      <c r="G165">
        <v>327</v>
      </c>
      <c r="H165">
        <v>216</v>
      </c>
      <c r="I165">
        <v>279</v>
      </c>
      <c r="J165">
        <v>268</v>
      </c>
    </row>
    <row r="166" spans="1:10" x14ac:dyDescent="0.2">
      <c r="A166" t="s">
        <v>2</v>
      </c>
      <c r="B166">
        <v>85</v>
      </c>
      <c r="C166">
        <v>130</v>
      </c>
      <c r="D166">
        <v>245</v>
      </c>
      <c r="E166">
        <v>179</v>
      </c>
      <c r="F166">
        <v>224</v>
      </c>
      <c r="G166">
        <v>37</v>
      </c>
      <c r="H166">
        <v>135</v>
      </c>
      <c r="I166">
        <v>84</v>
      </c>
      <c r="J166">
        <v>92</v>
      </c>
    </row>
    <row r="167" spans="1:10" x14ac:dyDescent="0.2">
      <c r="A167" t="s">
        <v>3</v>
      </c>
      <c r="B167">
        <v>1</v>
      </c>
      <c r="C167">
        <v>7</v>
      </c>
      <c r="D167">
        <v>25</v>
      </c>
      <c r="E167">
        <v>22</v>
      </c>
      <c r="F167">
        <v>18</v>
      </c>
      <c r="G167">
        <v>2</v>
      </c>
      <c r="H167">
        <v>13</v>
      </c>
      <c r="I167">
        <v>2</v>
      </c>
      <c r="J167">
        <v>5</v>
      </c>
    </row>
    <row r="168" spans="1:10" x14ac:dyDescent="0.2">
      <c r="A168" t="s">
        <v>4</v>
      </c>
      <c r="B168">
        <v>0</v>
      </c>
      <c r="C168">
        <v>2</v>
      </c>
      <c r="D168">
        <v>4</v>
      </c>
      <c r="E168">
        <v>1</v>
      </c>
      <c r="F168">
        <v>2</v>
      </c>
      <c r="G168">
        <v>0</v>
      </c>
      <c r="H168">
        <v>2</v>
      </c>
      <c r="I168">
        <v>1</v>
      </c>
      <c r="J168">
        <v>1</v>
      </c>
    </row>
    <row r="170" spans="1:10" x14ac:dyDescent="0.2">
      <c r="A170" t="s">
        <v>13</v>
      </c>
    </row>
    <row r="178" spans="1:10" ht="13.9" customHeight="1" x14ac:dyDescent="0.3">
      <c r="A178" s="6">
        <v>2015</v>
      </c>
    </row>
    <row r="179" spans="1:10" ht="13.9" customHeight="1" x14ac:dyDescent="0.3">
      <c r="A179" s="6"/>
    </row>
    <row r="180" spans="1:10" x14ac:dyDescent="0.2">
      <c r="A180" s="2" t="s">
        <v>18</v>
      </c>
      <c r="B180" s="2" t="s">
        <v>10</v>
      </c>
      <c r="C180" s="2" t="s">
        <v>7</v>
      </c>
      <c r="D180" s="2" t="s">
        <v>6</v>
      </c>
      <c r="E180" s="2" t="s">
        <v>15</v>
      </c>
      <c r="F180" s="2" t="s">
        <v>9</v>
      </c>
      <c r="G180" s="2" t="s">
        <v>8</v>
      </c>
      <c r="H180" s="2" t="s">
        <v>5</v>
      </c>
      <c r="I180" s="2" t="s">
        <v>12</v>
      </c>
      <c r="J180" s="2" t="s">
        <v>11</v>
      </c>
    </row>
    <row r="181" spans="1:10" x14ac:dyDescent="0.2">
      <c r="A181" t="s">
        <v>1</v>
      </c>
      <c r="B181">
        <v>239</v>
      </c>
      <c r="C181">
        <v>192</v>
      </c>
      <c r="D181">
        <v>84</v>
      </c>
      <c r="E181">
        <v>144</v>
      </c>
      <c r="F181">
        <v>122</v>
      </c>
      <c r="G181">
        <v>249</v>
      </c>
      <c r="H181">
        <v>198</v>
      </c>
      <c r="I181">
        <v>189</v>
      </c>
      <c r="J181">
        <v>217</v>
      </c>
    </row>
    <row r="182" spans="1:10" x14ac:dyDescent="0.2">
      <c r="A182" t="s">
        <v>2</v>
      </c>
      <c r="B182">
        <v>116</v>
      </c>
      <c r="C182">
        <v>162</v>
      </c>
      <c r="D182">
        <v>255</v>
      </c>
      <c r="E182">
        <v>176</v>
      </c>
      <c r="F182">
        <v>213</v>
      </c>
      <c r="G182">
        <v>109</v>
      </c>
      <c r="H182">
        <v>153</v>
      </c>
      <c r="I182">
        <v>158</v>
      </c>
      <c r="J182">
        <v>134</v>
      </c>
    </row>
    <row r="183" spans="1:10" x14ac:dyDescent="0.2">
      <c r="A183" t="s">
        <v>3</v>
      </c>
      <c r="B183">
        <v>10</v>
      </c>
      <c r="C183">
        <v>11</v>
      </c>
      <c r="D183">
        <v>24</v>
      </c>
      <c r="E183">
        <v>30</v>
      </c>
      <c r="F183">
        <v>28</v>
      </c>
      <c r="G183">
        <v>4</v>
      </c>
      <c r="H183">
        <v>14</v>
      </c>
      <c r="I183">
        <v>15</v>
      </c>
      <c r="J183">
        <v>11</v>
      </c>
    </row>
    <row r="184" spans="1:10" x14ac:dyDescent="0.2">
      <c r="A184" t="s">
        <v>4</v>
      </c>
      <c r="B184">
        <v>0</v>
      </c>
      <c r="C184">
        <v>0</v>
      </c>
      <c r="D184">
        <v>2</v>
      </c>
      <c r="E184">
        <v>14</v>
      </c>
      <c r="F184">
        <v>2</v>
      </c>
      <c r="G184">
        <v>3</v>
      </c>
      <c r="H184">
        <v>0</v>
      </c>
      <c r="I184">
        <v>3</v>
      </c>
      <c r="J184">
        <v>3</v>
      </c>
    </row>
    <row r="186" spans="1:10" x14ac:dyDescent="0.2">
      <c r="A186" t="s">
        <v>13</v>
      </c>
    </row>
    <row r="197" spans="1:10" ht="13.9" customHeight="1" x14ac:dyDescent="0.3">
      <c r="A197" s="6">
        <v>2014</v>
      </c>
    </row>
    <row r="198" spans="1:10" ht="13.9" customHeight="1" x14ac:dyDescent="0.3">
      <c r="A198" s="6"/>
    </row>
    <row r="199" spans="1:10" x14ac:dyDescent="0.2">
      <c r="A199" s="2" t="s">
        <v>18</v>
      </c>
      <c r="B199" s="2" t="s">
        <v>10</v>
      </c>
      <c r="C199" s="2" t="s">
        <v>7</v>
      </c>
      <c r="D199" s="2" t="s">
        <v>6</v>
      </c>
      <c r="E199" s="2" t="s">
        <v>15</v>
      </c>
      <c r="F199" s="2" t="s">
        <v>9</v>
      </c>
      <c r="G199" s="2" t="s">
        <v>8</v>
      </c>
      <c r="H199" s="2" t="s">
        <v>5</v>
      </c>
      <c r="I199" s="2" t="s">
        <v>12</v>
      </c>
      <c r="J199" s="2" t="s">
        <v>11</v>
      </c>
    </row>
    <row r="200" spans="1:10" x14ac:dyDescent="0.2">
      <c r="A200" t="s">
        <v>1</v>
      </c>
      <c r="B200">
        <v>249</v>
      </c>
      <c r="C200">
        <v>212</v>
      </c>
      <c r="D200">
        <v>102</v>
      </c>
      <c r="E200">
        <v>147</v>
      </c>
      <c r="F200">
        <v>84</v>
      </c>
      <c r="G200">
        <v>277</v>
      </c>
      <c r="H200">
        <v>200</v>
      </c>
      <c r="I200">
        <v>233</v>
      </c>
      <c r="J200">
        <v>203</v>
      </c>
    </row>
    <row r="201" spans="1:10" x14ac:dyDescent="0.2">
      <c r="A201" t="s">
        <v>2</v>
      </c>
      <c r="B201">
        <v>116</v>
      </c>
      <c r="C201">
        <v>148</v>
      </c>
      <c r="D201">
        <v>229</v>
      </c>
      <c r="E201">
        <v>204</v>
      </c>
      <c r="F201">
        <v>260</v>
      </c>
      <c r="G201">
        <v>80</v>
      </c>
      <c r="H201">
        <v>155</v>
      </c>
      <c r="I201">
        <v>125</v>
      </c>
      <c r="J201">
        <v>156</v>
      </c>
    </row>
    <row r="202" spans="1:10" x14ac:dyDescent="0.2">
      <c r="A202" t="s">
        <v>3</v>
      </c>
      <c r="B202">
        <v>0</v>
      </c>
      <c r="C202">
        <v>5</v>
      </c>
      <c r="D202">
        <v>33</v>
      </c>
      <c r="E202">
        <v>13</v>
      </c>
      <c r="F202">
        <v>18</v>
      </c>
      <c r="G202">
        <v>7</v>
      </c>
      <c r="H202">
        <v>10</v>
      </c>
      <c r="I202">
        <v>7</v>
      </c>
      <c r="J202">
        <v>6</v>
      </c>
    </row>
    <row r="203" spans="1:10" x14ac:dyDescent="0.2">
      <c r="A203" t="s">
        <v>4</v>
      </c>
      <c r="B203">
        <v>0</v>
      </c>
      <c r="C203">
        <v>0</v>
      </c>
      <c r="D203">
        <v>1</v>
      </c>
      <c r="E203">
        <v>1</v>
      </c>
      <c r="F203">
        <v>3</v>
      </c>
      <c r="G203">
        <v>1</v>
      </c>
      <c r="H203">
        <v>0</v>
      </c>
      <c r="I203">
        <v>0</v>
      </c>
      <c r="J203">
        <v>0</v>
      </c>
    </row>
    <row r="205" spans="1:10" x14ac:dyDescent="0.2">
      <c r="A205" t="s">
        <v>13</v>
      </c>
    </row>
    <row r="218" spans="1:10" ht="13.9" customHeight="1" x14ac:dyDescent="0.3">
      <c r="A218" s="6">
        <v>2013</v>
      </c>
    </row>
    <row r="219" spans="1:10" ht="13.9" customHeight="1" x14ac:dyDescent="0.3">
      <c r="A219" s="6"/>
    </row>
    <row r="220" spans="1:10" x14ac:dyDescent="0.2">
      <c r="A220" s="2" t="s">
        <v>18</v>
      </c>
      <c r="B220" s="2" t="s">
        <v>10</v>
      </c>
      <c r="C220" s="2" t="s">
        <v>7</v>
      </c>
      <c r="D220" s="2" t="s">
        <v>6</v>
      </c>
      <c r="E220" s="2" t="s">
        <v>15</v>
      </c>
      <c r="F220" s="2" t="s">
        <v>9</v>
      </c>
      <c r="G220" s="2" t="s">
        <v>8</v>
      </c>
      <c r="H220" s="2" t="s">
        <v>5</v>
      </c>
      <c r="I220" s="2" t="s">
        <v>12</v>
      </c>
      <c r="J220" s="2" t="s">
        <v>11</v>
      </c>
    </row>
    <row r="221" spans="1:10" x14ac:dyDescent="0.2">
      <c r="A221" t="s">
        <v>1</v>
      </c>
      <c r="B221">
        <v>249</v>
      </c>
      <c r="C221">
        <v>244</v>
      </c>
      <c r="D221">
        <v>100</v>
      </c>
      <c r="E221">
        <v>155</v>
      </c>
      <c r="F221">
        <v>103</v>
      </c>
      <c r="G221">
        <v>234</v>
      </c>
      <c r="H221">
        <v>160</v>
      </c>
      <c r="I221">
        <v>192</v>
      </c>
      <c r="J221">
        <v>108</v>
      </c>
    </row>
    <row r="222" spans="1:10" x14ac:dyDescent="0.2">
      <c r="A222" t="s">
        <v>2</v>
      </c>
      <c r="B222">
        <v>112</v>
      </c>
      <c r="C222">
        <v>118</v>
      </c>
      <c r="D222">
        <v>221</v>
      </c>
      <c r="E222">
        <v>185</v>
      </c>
      <c r="F222">
        <v>243</v>
      </c>
      <c r="G222">
        <v>114</v>
      </c>
      <c r="H222">
        <v>196</v>
      </c>
      <c r="I222">
        <v>165</v>
      </c>
      <c r="J222">
        <v>207</v>
      </c>
    </row>
    <row r="223" spans="1:10" x14ac:dyDescent="0.2">
      <c r="A223" t="s">
        <v>3</v>
      </c>
      <c r="B223">
        <v>4</v>
      </c>
      <c r="C223">
        <v>3</v>
      </c>
      <c r="D223">
        <v>36</v>
      </c>
      <c r="E223">
        <v>20</v>
      </c>
      <c r="F223">
        <v>19</v>
      </c>
      <c r="G223">
        <v>13</v>
      </c>
      <c r="H223">
        <v>9</v>
      </c>
      <c r="I223">
        <v>8</v>
      </c>
      <c r="J223">
        <v>44</v>
      </c>
    </row>
    <row r="224" spans="1:10" x14ac:dyDescent="0.2">
      <c r="A224" t="s">
        <v>4</v>
      </c>
      <c r="B224">
        <v>0</v>
      </c>
      <c r="C224">
        <v>0</v>
      </c>
      <c r="D224">
        <v>8</v>
      </c>
      <c r="E224">
        <v>5</v>
      </c>
      <c r="F224">
        <v>0</v>
      </c>
      <c r="G224">
        <v>4</v>
      </c>
      <c r="H224">
        <v>0</v>
      </c>
      <c r="I224">
        <v>0</v>
      </c>
      <c r="J224">
        <v>6</v>
      </c>
    </row>
    <row r="226" spans="1:10" x14ac:dyDescent="0.2">
      <c r="A226" t="s">
        <v>13</v>
      </c>
    </row>
    <row r="238" spans="1:10" ht="13.9" customHeight="1" x14ac:dyDescent="0.3">
      <c r="A238" s="6">
        <v>2012</v>
      </c>
    </row>
    <row r="239" spans="1:10" ht="13.9" customHeight="1" x14ac:dyDescent="0.3">
      <c r="A239" s="6"/>
    </row>
    <row r="240" spans="1:10" x14ac:dyDescent="0.2">
      <c r="A240" s="2" t="s">
        <v>18</v>
      </c>
      <c r="B240" s="2" t="s">
        <v>10</v>
      </c>
      <c r="C240" s="2" t="s">
        <v>7</v>
      </c>
      <c r="D240" s="2" t="s">
        <v>6</v>
      </c>
      <c r="E240" s="2" t="s">
        <v>15</v>
      </c>
      <c r="F240" s="2" t="s">
        <v>9</v>
      </c>
      <c r="G240" s="2" t="s">
        <v>8</v>
      </c>
      <c r="H240" s="2" t="s">
        <v>5</v>
      </c>
      <c r="I240" s="2" t="s">
        <v>12</v>
      </c>
      <c r="J240" s="2" t="s">
        <v>11</v>
      </c>
    </row>
    <row r="241" spans="1:10" x14ac:dyDescent="0.2">
      <c r="A241" t="s">
        <v>1</v>
      </c>
      <c r="B241">
        <v>249</v>
      </c>
      <c r="C241">
        <v>193</v>
      </c>
      <c r="D241">
        <v>110</v>
      </c>
      <c r="E241">
        <v>130</v>
      </c>
      <c r="F241">
        <v>93</v>
      </c>
      <c r="G241">
        <v>272</v>
      </c>
      <c r="H241">
        <v>221</v>
      </c>
      <c r="I241">
        <v>234</v>
      </c>
      <c r="J241">
        <v>222</v>
      </c>
    </row>
    <row r="242" spans="1:10" x14ac:dyDescent="0.2">
      <c r="A242" t="s">
        <v>2</v>
      </c>
      <c r="B242">
        <v>109</v>
      </c>
      <c r="C242">
        <v>147</v>
      </c>
      <c r="D242">
        <v>186</v>
      </c>
      <c r="E242">
        <v>188</v>
      </c>
      <c r="F242">
        <v>230</v>
      </c>
      <c r="G242">
        <v>91</v>
      </c>
      <c r="H242">
        <v>138</v>
      </c>
      <c r="I242">
        <v>120</v>
      </c>
      <c r="J242">
        <v>128</v>
      </c>
    </row>
    <row r="243" spans="1:10" x14ac:dyDescent="0.2">
      <c r="A243" t="s">
        <v>3</v>
      </c>
      <c r="B243">
        <v>6</v>
      </c>
      <c r="C243">
        <v>22</v>
      </c>
      <c r="D243">
        <v>63</v>
      </c>
      <c r="E243">
        <v>37</v>
      </c>
      <c r="F243">
        <v>34</v>
      </c>
      <c r="G243">
        <v>3</v>
      </c>
      <c r="H243">
        <v>6</v>
      </c>
      <c r="I243">
        <v>11</v>
      </c>
      <c r="J243">
        <v>12</v>
      </c>
    </row>
    <row r="244" spans="1:10" x14ac:dyDescent="0.2">
      <c r="A244" t="s">
        <v>4</v>
      </c>
      <c r="B244">
        <v>2</v>
      </c>
      <c r="C244">
        <v>3</v>
      </c>
      <c r="D244">
        <v>7</v>
      </c>
      <c r="E244">
        <v>9</v>
      </c>
      <c r="F244">
        <v>9</v>
      </c>
      <c r="G244">
        <v>0</v>
      </c>
      <c r="H244">
        <v>1</v>
      </c>
      <c r="I244">
        <v>1</v>
      </c>
      <c r="J244">
        <v>4</v>
      </c>
    </row>
    <row r="245" spans="1:10" x14ac:dyDescent="0.2">
      <c r="A245" t="s">
        <v>20</v>
      </c>
      <c r="B245">
        <v>0</v>
      </c>
      <c r="C245">
        <v>1</v>
      </c>
      <c r="D245">
        <v>0</v>
      </c>
      <c r="E245">
        <v>2</v>
      </c>
      <c r="F245">
        <v>0</v>
      </c>
      <c r="G245">
        <v>0</v>
      </c>
      <c r="H245">
        <v>0</v>
      </c>
      <c r="I245">
        <v>0</v>
      </c>
      <c r="J245">
        <v>0</v>
      </c>
    </row>
    <row r="247" spans="1:10" x14ac:dyDescent="0.2">
      <c r="A247" t="s">
        <v>13</v>
      </c>
    </row>
    <row r="257" spans="1:10" ht="13.9" customHeight="1" x14ac:dyDescent="0.3">
      <c r="A257" s="6">
        <v>2011</v>
      </c>
    </row>
    <row r="258" spans="1:10" ht="13.9" customHeight="1" x14ac:dyDescent="0.3">
      <c r="A258" s="6"/>
    </row>
    <row r="259" spans="1:10" x14ac:dyDescent="0.2">
      <c r="A259" s="2" t="s">
        <v>18</v>
      </c>
      <c r="B259" s="2" t="s">
        <v>10</v>
      </c>
      <c r="C259" s="2" t="s">
        <v>7</v>
      </c>
      <c r="D259" s="2" t="s">
        <v>6</v>
      </c>
      <c r="E259" s="2" t="s">
        <v>15</v>
      </c>
      <c r="F259" s="2" t="s">
        <v>9</v>
      </c>
      <c r="G259" s="2" t="s">
        <v>8</v>
      </c>
      <c r="H259" s="2" t="s">
        <v>5</v>
      </c>
      <c r="I259" s="2" t="s">
        <v>12</v>
      </c>
      <c r="J259" s="2" t="s">
        <v>11</v>
      </c>
    </row>
    <row r="260" spans="1:10" x14ac:dyDescent="0.2">
      <c r="A260" t="s">
        <v>1</v>
      </c>
      <c r="B260">
        <v>218</v>
      </c>
      <c r="C260">
        <v>153</v>
      </c>
      <c r="D260">
        <v>103</v>
      </c>
      <c r="E260">
        <v>103</v>
      </c>
      <c r="F260">
        <v>98</v>
      </c>
      <c r="G260">
        <v>256</v>
      </c>
      <c r="H260">
        <v>180</v>
      </c>
      <c r="I260">
        <v>237</v>
      </c>
      <c r="J260">
        <v>209</v>
      </c>
    </row>
    <row r="261" spans="1:10" x14ac:dyDescent="0.2">
      <c r="A261" t="s">
        <v>2</v>
      </c>
      <c r="B261">
        <v>133</v>
      </c>
      <c r="C261">
        <v>167</v>
      </c>
      <c r="D261">
        <v>205</v>
      </c>
      <c r="E261">
        <v>205</v>
      </c>
      <c r="F261">
        <v>236</v>
      </c>
      <c r="G261">
        <v>92</v>
      </c>
      <c r="H261">
        <v>173</v>
      </c>
      <c r="I261">
        <v>115</v>
      </c>
      <c r="J261">
        <v>134</v>
      </c>
    </row>
    <row r="262" spans="1:10" x14ac:dyDescent="0.2">
      <c r="A262" t="s">
        <v>3</v>
      </c>
      <c r="B262">
        <v>13</v>
      </c>
      <c r="C262">
        <v>37</v>
      </c>
      <c r="D262">
        <v>51</v>
      </c>
      <c r="E262">
        <v>44</v>
      </c>
      <c r="F262">
        <v>19</v>
      </c>
      <c r="G262">
        <v>14</v>
      </c>
      <c r="H262">
        <v>12</v>
      </c>
      <c r="I262">
        <v>12</v>
      </c>
      <c r="J262">
        <v>20</v>
      </c>
    </row>
    <row r="263" spans="1:10" x14ac:dyDescent="0.2">
      <c r="A263" t="s">
        <v>4</v>
      </c>
      <c r="B263">
        <v>1</v>
      </c>
      <c r="C263">
        <v>8</v>
      </c>
      <c r="D263">
        <v>6</v>
      </c>
      <c r="E263">
        <v>11</v>
      </c>
      <c r="F263">
        <v>12</v>
      </c>
      <c r="G263">
        <v>3</v>
      </c>
      <c r="H263">
        <v>0</v>
      </c>
      <c r="I263">
        <v>1</v>
      </c>
      <c r="J263">
        <v>2</v>
      </c>
    </row>
    <row r="264" spans="1:10" x14ac:dyDescent="0.2">
      <c r="A264" t="s">
        <v>20</v>
      </c>
      <c r="B264">
        <v>0</v>
      </c>
      <c r="C264">
        <v>0</v>
      </c>
      <c r="D264">
        <v>0</v>
      </c>
      <c r="E264">
        <v>2</v>
      </c>
      <c r="F264">
        <v>0</v>
      </c>
      <c r="G264">
        <v>0</v>
      </c>
      <c r="H264">
        <v>0</v>
      </c>
      <c r="I264">
        <v>0</v>
      </c>
      <c r="J264">
        <v>0</v>
      </c>
    </row>
    <row r="266" spans="1:10" x14ac:dyDescent="0.2">
      <c r="A266" t="s">
        <v>13</v>
      </c>
    </row>
    <row r="276" spans="1:10" ht="13.9" customHeight="1" x14ac:dyDescent="0.3">
      <c r="A276" s="6">
        <v>2010</v>
      </c>
    </row>
    <row r="277" spans="1:10" ht="13.9" customHeight="1" x14ac:dyDescent="0.3">
      <c r="A277" s="6"/>
    </row>
    <row r="278" spans="1:10" x14ac:dyDescent="0.2">
      <c r="A278" s="2" t="s">
        <v>18</v>
      </c>
      <c r="B278" s="2" t="s">
        <v>10</v>
      </c>
      <c r="C278" s="2" t="s">
        <v>7</v>
      </c>
      <c r="D278" s="2" t="s">
        <v>6</v>
      </c>
      <c r="E278" s="2" t="s">
        <v>15</v>
      </c>
      <c r="F278" s="2" t="s">
        <v>9</v>
      </c>
      <c r="G278" s="2" t="s">
        <v>8</v>
      </c>
      <c r="H278" s="2" t="s">
        <v>5</v>
      </c>
      <c r="I278" s="2" t="s">
        <v>12</v>
      </c>
      <c r="J278" s="2" t="s">
        <v>11</v>
      </c>
    </row>
    <row r="279" spans="1:10" x14ac:dyDescent="0.2">
      <c r="A279" t="s">
        <v>1</v>
      </c>
      <c r="B279">
        <v>268</v>
      </c>
      <c r="C279">
        <v>141</v>
      </c>
      <c r="D279">
        <v>103</v>
      </c>
      <c r="E279">
        <v>118</v>
      </c>
      <c r="F279">
        <v>112</v>
      </c>
      <c r="G279">
        <v>294</v>
      </c>
      <c r="H279">
        <v>197</v>
      </c>
      <c r="I279">
        <v>266</v>
      </c>
      <c r="J279">
        <v>238</v>
      </c>
    </row>
    <row r="280" spans="1:10" x14ac:dyDescent="0.2">
      <c r="A280" t="s">
        <v>2</v>
      </c>
      <c r="B280">
        <v>87</v>
      </c>
      <c r="C280">
        <v>186</v>
      </c>
      <c r="D280">
        <v>224</v>
      </c>
      <c r="E280">
        <v>203</v>
      </c>
      <c r="F280">
        <v>205</v>
      </c>
      <c r="G280">
        <v>68</v>
      </c>
      <c r="H280">
        <v>154</v>
      </c>
      <c r="I280">
        <v>96</v>
      </c>
      <c r="J280">
        <v>116</v>
      </c>
    </row>
    <row r="281" spans="1:10" x14ac:dyDescent="0.2">
      <c r="A281" t="s">
        <v>3</v>
      </c>
      <c r="B281">
        <v>10</v>
      </c>
      <c r="C281">
        <v>34</v>
      </c>
      <c r="D281">
        <v>36</v>
      </c>
      <c r="E281">
        <v>27</v>
      </c>
      <c r="F281">
        <v>36</v>
      </c>
      <c r="G281">
        <v>2</v>
      </c>
      <c r="H281">
        <v>13</v>
      </c>
      <c r="I281">
        <v>3</v>
      </c>
      <c r="J281">
        <v>9</v>
      </c>
    </row>
    <row r="282" spans="1:10" x14ac:dyDescent="0.2">
      <c r="A282" t="s">
        <v>4</v>
      </c>
      <c r="B282">
        <v>0</v>
      </c>
      <c r="C282">
        <v>4</v>
      </c>
      <c r="D282">
        <v>2</v>
      </c>
      <c r="E282">
        <v>17</v>
      </c>
      <c r="F282">
        <v>12</v>
      </c>
      <c r="G282">
        <v>1</v>
      </c>
      <c r="H282">
        <v>1</v>
      </c>
      <c r="I282">
        <v>0</v>
      </c>
      <c r="J282">
        <v>2</v>
      </c>
    </row>
    <row r="283" spans="1:10" x14ac:dyDescent="0.2">
      <c r="A283" t="s">
        <v>20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</row>
    <row r="285" spans="1:10" x14ac:dyDescent="0.2">
      <c r="A285" t="s">
        <v>13</v>
      </c>
    </row>
    <row r="295" spans="1:10" ht="13.9" customHeight="1" x14ac:dyDescent="0.3">
      <c r="A295" s="6">
        <v>2009</v>
      </c>
    </row>
    <row r="296" spans="1:10" ht="13.9" customHeight="1" x14ac:dyDescent="0.3">
      <c r="A296" s="6"/>
    </row>
    <row r="297" spans="1:10" x14ac:dyDescent="0.2">
      <c r="A297" s="2" t="s">
        <v>18</v>
      </c>
      <c r="B297" s="2" t="s">
        <v>10</v>
      </c>
      <c r="C297" s="2" t="s">
        <v>7</v>
      </c>
      <c r="D297" s="2" t="s">
        <v>6</v>
      </c>
      <c r="E297" s="2" t="s">
        <v>15</v>
      </c>
      <c r="F297" s="2" t="s">
        <v>9</v>
      </c>
      <c r="G297" s="2" t="s">
        <v>8</v>
      </c>
      <c r="H297" s="2" t="s">
        <v>5</v>
      </c>
      <c r="I297" s="2" t="s">
        <v>12</v>
      </c>
      <c r="J297" s="2" t="s">
        <v>11</v>
      </c>
    </row>
    <row r="298" spans="1:10" x14ac:dyDescent="0.2">
      <c r="A298" t="s">
        <v>1</v>
      </c>
      <c r="B298">
        <v>242</v>
      </c>
      <c r="C298">
        <v>170</v>
      </c>
      <c r="D298">
        <v>170</v>
      </c>
      <c r="E298">
        <v>97</v>
      </c>
      <c r="F298">
        <v>84</v>
      </c>
      <c r="G298">
        <v>228</v>
      </c>
      <c r="H298">
        <v>158</v>
      </c>
      <c r="I298">
        <v>130</v>
      </c>
      <c r="J298">
        <v>211</v>
      </c>
    </row>
    <row r="299" spans="1:10" x14ac:dyDescent="0.2">
      <c r="A299" t="s">
        <v>2</v>
      </c>
      <c r="B299">
        <v>118</v>
      </c>
      <c r="C299">
        <v>185</v>
      </c>
      <c r="D299">
        <v>185</v>
      </c>
      <c r="E299">
        <v>234</v>
      </c>
      <c r="F299">
        <v>257</v>
      </c>
      <c r="G299">
        <v>120</v>
      </c>
      <c r="H299">
        <v>190</v>
      </c>
      <c r="I299">
        <v>211</v>
      </c>
      <c r="J299">
        <v>146</v>
      </c>
    </row>
    <row r="300" spans="1:10" x14ac:dyDescent="0.2">
      <c r="A300" t="s">
        <v>3</v>
      </c>
      <c r="B300">
        <v>5</v>
      </c>
      <c r="C300">
        <v>10</v>
      </c>
      <c r="D300">
        <v>10</v>
      </c>
      <c r="E300">
        <v>22</v>
      </c>
      <c r="F300">
        <v>22</v>
      </c>
      <c r="G300">
        <v>16</v>
      </c>
      <c r="H300">
        <v>16</v>
      </c>
      <c r="I300">
        <v>23</v>
      </c>
      <c r="J300">
        <v>7</v>
      </c>
    </row>
    <row r="301" spans="1:10" x14ac:dyDescent="0.2">
      <c r="A301" t="s">
        <v>4</v>
      </c>
      <c r="B301">
        <v>0</v>
      </c>
      <c r="C301">
        <v>0</v>
      </c>
      <c r="D301">
        <v>0</v>
      </c>
      <c r="E301">
        <v>10</v>
      </c>
      <c r="F301">
        <v>2</v>
      </c>
      <c r="G301">
        <v>1</v>
      </c>
      <c r="H301">
        <v>1</v>
      </c>
      <c r="I301">
        <v>1</v>
      </c>
      <c r="J301">
        <v>1</v>
      </c>
    </row>
    <row r="302" spans="1:10" x14ac:dyDescent="0.2">
      <c r="A302" t="s">
        <v>20</v>
      </c>
      <c r="B302">
        <v>0</v>
      </c>
      <c r="C302">
        <v>0</v>
      </c>
      <c r="D302">
        <v>0</v>
      </c>
      <c r="E302">
        <v>2</v>
      </c>
      <c r="F302">
        <v>0</v>
      </c>
      <c r="G302">
        <v>0</v>
      </c>
      <c r="H302">
        <v>0</v>
      </c>
      <c r="I302">
        <v>0</v>
      </c>
      <c r="J302">
        <v>0</v>
      </c>
    </row>
    <row r="304" spans="1:10" x14ac:dyDescent="0.2">
      <c r="A304" t="s">
        <v>13</v>
      </c>
    </row>
    <row r="314" spans="1:10" ht="13.9" customHeight="1" x14ac:dyDescent="0.3">
      <c r="A314" s="6">
        <v>2008</v>
      </c>
    </row>
    <row r="315" spans="1:10" ht="13.9" customHeight="1" x14ac:dyDescent="0.3">
      <c r="A315" s="6"/>
    </row>
    <row r="316" spans="1:10" x14ac:dyDescent="0.2">
      <c r="A316" s="2" t="s">
        <v>18</v>
      </c>
      <c r="B316" s="2" t="s">
        <v>10</v>
      </c>
      <c r="C316" s="2" t="s">
        <v>7</v>
      </c>
      <c r="D316" s="2" t="s">
        <v>6</v>
      </c>
      <c r="E316" s="2" t="s">
        <v>15</v>
      </c>
      <c r="F316" s="2" t="s">
        <v>9</v>
      </c>
      <c r="G316" s="2" t="s">
        <v>8</v>
      </c>
      <c r="H316" s="2" t="s">
        <v>5</v>
      </c>
      <c r="I316" s="2" t="s">
        <v>12</v>
      </c>
      <c r="J316" s="2" t="s">
        <v>11</v>
      </c>
    </row>
    <row r="317" spans="1:10" x14ac:dyDescent="0.2">
      <c r="A317" t="s">
        <v>1</v>
      </c>
      <c r="B317">
        <v>241</v>
      </c>
      <c r="C317">
        <v>114</v>
      </c>
      <c r="D317">
        <v>124</v>
      </c>
      <c r="E317">
        <v>79</v>
      </c>
      <c r="F317">
        <v>85</v>
      </c>
      <c r="G317">
        <v>247</v>
      </c>
      <c r="H317">
        <v>165</v>
      </c>
      <c r="I317">
        <v>228</v>
      </c>
      <c r="J317">
        <v>202</v>
      </c>
    </row>
    <row r="318" spans="1:10" x14ac:dyDescent="0.2">
      <c r="A318" t="s">
        <v>2</v>
      </c>
      <c r="B318">
        <v>111</v>
      </c>
      <c r="C318">
        <v>202</v>
      </c>
      <c r="D318">
        <v>189</v>
      </c>
      <c r="E318">
        <v>238</v>
      </c>
      <c r="F318">
        <v>231</v>
      </c>
      <c r="G318">
        <v>110</v>
      </c>
      <c r="H318">
        <v>179</v>
      </c>
      <c r="I318">
        <v>128</v>
      </c>
      <c r="J318">
        <v>150</v>
      </c>
    </row>
    <row r="319" spans="1:10" x14ac:dyDescent="0.2">
      <c r="A319" t="s">
        <v>3</v>
      </c>
      <c r="B319">
        <v>14</v>
      </c>
      <c r="C319">
        <v>42</v>
      </c>
      <c r="D319">
        <v>51</v>
      </c>
      <c r="E319">
        <v>37</v>
      </c>
      <c r="F319">
        <v>38</v>
      </c>
      <c r="G319">
        <v>9</v>
      </c>
      <c r="H319">
        <v>16</v>
      </c>
      <c r="I319">
        <v>8</v>
      </c>
      <c r="J319">
        <v>14</v>
      </c>
    </row>
    <row r="320" spans="1:10" x14ac:dyDescent="0.2">
      <c r="A320" t="s">
        <v>4</v>
      </c>
      <c r="B320">
        <v>0</v>
      </c>
      <c r="C320">
        <v>8</v>
      </c>
      <c r="D320">
        <v>2</v>
      </c>
      <c r="E320">
        <v>9</v>
      </c>
      <c r="F320">
        <v>10</v>
      </c>
      <c r="G320">
        <v>0</v>
      </c>
      <c r="H320">
        <v>5</v>
      </c>
      <c r="I320">
        <v>2</v>
      </c>
      <c r="J320">
        <v>0</v>
      </c>
    </row>
    <row r="321" spans="1:10" x14ac:dyDescent="0.2">
      <c r="A321" t="s">
        <v>20</v>
      </c>
      <c r="B321">
        <v>0</v>
      </c>
      <c r="C321">
        <v>0</v>
      </c>
      <c r="D321">
        <v>0</v>
      </c>
      <c r="E321">
        <v>1</v>
      </c>
      <c r="F321">
        <v>2</v>
      </c>
      <c r="G321">
        <v>0</v>
      </c>
      <c r="H321">
        <v>1</v>
      </c>
      <c r="I321">
        <v>0</v>
      </c>
      <c r="J321">
        <v>0</v>
      </c>
    </row>
    <row r="323" spans="1:10" x14ac:dyDescent="0.2">
      <c r="A323" t="s">
        <v>13</v>
      </c>
    </row>
    <row r="333" spans="1:10" ht="13.9" customHeight="1" x14ac:dyDescent="0.3">
      <c r="A333" s="6">
        <v>2007</v>
      </c>
    </row>
    <row r="334" spans="1:10" ht="13.9" customHeight="1" x14ac:dyDescent="0.3">
      <c r="A334" s="6"/>
    </row>
    <row r="335" spans="1:10" x14ac:dyDescent="0.2">
      <c r="A335" s="2" t="s">
        <v>18</v>
      </c>
      <c r="B335" s="2" t="s">
        <v>10</v>
      </c>
      <c r="C335" s="2" t="s">
        <v>7</v>
      </c>
      <c r="D335" s="2" t="s">
        <v>6</v>
      </c>
      <c r="E335" s="2" t="s">
        <v>15</v>
      </c>
      <c r="F335" s="2" t="s">
        <v>9</v>
      </c>
      <c r="G335" s="2" t="s">
        <v>8</v>
      </c>
      <c r="H335" s="2" t="s">
        <v>5</v>
      </c>
      <c r="I335" s="2" t="s">
        <v>12</v>
      </c>
      <c r="J335" s="2" t="s">
        <v>11</v>
      </c>
    </row>
    <row r="336" spans="1:10" x14ac:dyDescent="0.2">
      <c r="A336" t="s">
        <v>1</v>
      </c>
      <c r="B336">
        <v>246</v>
      </c>
      <c r="C336">
        <v>102</v>
      </c>
      <c r="D336">
        <v>82</v>
      </c>
      <c r="E336">
        <v>54</v>
      </c>
      <c r="F336">
        <v>88</v>
      </c>
      <c r="G336">
        <v>247</v>
      </c>
      <c r="H336">
        <v>230</v>
      </c>
      <c r="I336">
        <v>217</v>
      </c>
      <c r="J336">
        <v>209</v>
      </c>
    </row>
    <row r="337" spans="1:10" x14ac:dyDescent="0.2">
      <c r="A337" t="s">
        <v>2</v>
      </c>
      <c r="B337">
        <v>111</v>
      </c>
      <c r="C337">
        <v>178</v>
      </c>
      <c r="D337">
        <v>191</v>
      </c>
      <c r="E337">
        <v>251</v>
      </c>
      <c r="F337">
        <v>217</v>
      </c>
      <c r="G337">
        <v>96</v>
      </c>
      <c r="H337">
        <v>120</v>
      </c>
      <c r="I337">
        <v>122</v>
      </c>
      <c r="J337">
        <v>148</v>
      </c>
    </row>
    <row r="338" spans="1:10" x14ac:dyDescent="0.2">
      <c r="A338" t="s">
        <v>3</v>
      </c>
      <c r="B338">
        <v>7</v>
      </c>
      <c r="C338">
        <v>64</v>
      </c>
      <c r="D338">
        <v>68</v>
      </c>
      <c r="E338">
        <v>41</v>
      </c>
      <c r="F338">
        <v>43</v>
      </c>
      <c r="G338">
        <v>20</v>
      </c>
      <c r="H338">
        <v>14</v>
      </c>
      <c r="I338">
        <v>21</v>
      </c>
      <c r="J338">
        <v>7</v>
      </c>
    </row>
    <row r="339" spans="1:10" x14ac:dyDescent="0.2">
      <c r="A339" t="s">
        <v>4</v>
      </c>
      <c r="B339">
        <v>1</v>
      </c>
      <c r="C339">
        <v>19</v>
      </c>
      <c r="D339">
        <v>23</v>
      </c>
      <c r="E339">
        <v>19</v>
      </c>
      <c r="F339">
        <v>14</v>
      </c>
      <c r="G339">
        <v>2</v>
      </c>
      <c r="H339">
        <v>1</v>
      </c>
      <c r="I339">
        <v>5</v>
      </c>
      <c r="J339">
        <v>1</v>
      </c>
    </row>
    <row r="340" spans="1:10" x14ac:dyDescent="0.2">
      <c r="A340" t="s">
        <v>20</v>
      </c>
      <c r="B340">
        <v>0</v>
      </c>
      <c r="C340">
        <v>2</v>
      </c>
      <c r="D340">
        <v>1</v>
      </c>
      <c r="E340">
        <v>0</v>
      </c>
      <c r="F340">
        <v>3</v>
      </c>
      <c r="G340">
        <v>0</v>
      </c>
      <c r="H340">
        <v>0</v>
      </c>
      <c r="I340">
        <v>0</v>
      </c>
      <c r="J340">
        <v>0</v>
      </c>
    </row>
    <row r="342" spans="1:10" x14ac:dyDescent="0.2">
      <c r="A342" t="s">
        <v>13</v>
      </c>
    </row>
  </sheetData>
  <mergeCells count="5">
    <mergeCell ref="A5:A6"/>
    <mergeCell ref="A90:A91"/>
    <mergeCell ref="A73:A74"/>
    <mergeCell ref="A47:A48"/>
    <mergeCell ref="A26:A2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8D769-F83E-4034-B131-C16A6AD2A76D}">
  <dimension ref="B3:R44"/>
  <sheetViews>
    <sheetView zoomScale="70" zoomScaleNormal="70" workbookViewId="0">
      <selection activeCell="B26" sqref="B26"/>
    </sheetView>
  </sheetViews>
  <sheetFormatPr defaultRowHeight="14.25" x14ac:dyDescent="0.2"/>
  <cols>
    <col min="2" max="2" width="22.25" customWidth="1"/>
  </cols>
  <sheetData>
    <row r="3" spans="2:18" x14ac:dyDescent="0.2">
      <c r="C3">
        <v>2007</v>
      </c>
      <c r="D3">
        <v>2008</v>
      </c>
      <c r="E3">
        <v>2009</v>
      </c>
      <c r="F3">
        <v>2010</v>
      </c>
      <c r="G3">
        <v>2011</v>
      </c>
      <c r="H3">
        <v>2012</v>
      </c>
      <c r="I3">
        <v>2013</v>
      </c>
      <c r="J3">
        <v>2014</v>
      </c>
      <c r="K3">
        <v>2015</v>
      </c>
      <c r="L3">
        <v>2016</v>
      </c>
      <c r="M3">
        <v>2017</v>
      </c>
      <c r="N3">
        <v>2018</v>
      </c>
      <c r="O3">
        <v>2019</v>
      </c>
      <c r="Q3" s="5" t="s">
        <v>36</v>
      </c>
      <c r="R3" s="5" t="s">
        <v>37</v>
      </c>
    </row>
    <row r="4" spans="2:18" x14ac:dyDescent="0.2">
      <c r="B4" t="s">
        <v>21</v>
      </c>
      <c r="C4">
        <v>0.9</v>
      </c>
      <c r="D4">
        <v>0.6</v>
      </c>
      <c r="E4">
        <v>0.7</v>
      </c>
      <c r="F4">
        <v>1</v>
      </c>
      <c r="G4">
        <v>0.7</v>
      </c>
      <c r="H4">
        <v>0.7</v>
      </c>
      <c r="I4">
        <v>0.6</v>
      </c>
      <c r="J4">
        <v>0.5</v>
      </c>
      <c r="K4" t="s">
        <v>35</v>
      </c>
      <c r="L4" t="s">
        <v>35</v>
      </c>
      <c r="M4">
        <v>2.2000000000000002</v>
      </c>
      <c r="N4">
        <v>2.2999999999999998</v>
      </c>
      <c r="O4">
        <v>2.4</v>
      </c>
      <c r="Q4" t="e">
        <f t="shared" ref="Q4:Q5" si="0">((O4-K4)/K4)</f>
        <v>#VALUE!</v>
      </c>
      <c r="R4" s="4">
        <f>((O4-M4)/M4)</f>
        <v>9.0909090909090787E-2</v>
      </c>
    </row>
    <row r="5" spans="2:18" x14ac:dyDescent="0.2">
      <c r="B5" t="s">
        <v>22</v>
      </c>
      <c r="C5">
        <v>0.5</v>
      </c>
      <c r="D5">
        <v>0.4</v>
      </c>
      <c r="E5">
        <v>0.4</v>
      </c>
      <c r="F5">
        <v>0.5</v>
      </c>
      <c r="G5">
        <v>0.5</v>
      </c>
      <c r="H5">
        <v>0.4</v>
      </c>
      <c r="I5">
        <v>0.4</v>
      </c>
      <c r="J5">
        <v>0.3</v>
      </c>
      <c r="K5" t="s">
        <v>35</v>
      </c>
      <c r="L5">
        <v>0.6</v>
      </c>
      <c r="M5">
        <v>1.3</v>
      </c>
      <c r="N5">
        <v>1.3</v>
      </c>
      <c r="O5">
        <v>1.8</v>
      </c>
      <c r="Q5" t="e">
        <f t="shared" si="0"/>
        <v>#VALUE!</v>
      </c>
      <c r="R5" s="4">
        <f t="shared" ref="R5:R17" si="1">((O5-M5)/M5)</f>
        <v>0.38461538461538458</v>
      </c>
    </row>
    <row r="6" spans="2:18" x14ac:dyDescent="0.2">
      <c r="B6" t="s">
        <v>23</v>
      </c>
      <c r="C6">
        <v>25</v>
      </c>
      <c r="D6">
        <v>26</v>
      </c>
      <c r="E6">
        <v>20</v>
      </c>
      <c r="F6">
        <v>21</v>
      </c>
      <c r="G6">
        <v>21</v>
      </c>
      <c r="H6" t="s">
        <v>35</v>
      </c>
      <c r="I6" t="s">
        <v>35</v>
      </c>
      <c r="J6">
        <v>31</v>
      </c>
      <c r="K6">
        <v>51</v>
      </c>
      <c r="L6">
        <v>47</v>
      </c>
      <c r="M6">
        <v>47</v>
      </c>
      <c r="N6">
        <v>46</v>
      </c>
      <c r="O6">
        <v>32</v>
      </c>
      <c r="Q6" s="4">
        <f>((O6-K6)/K6)</f>
        <v>-0.37254901960784315</v>
      </c>
      <c r="R6" s="4">
        <f t="shared" si="1"/>
        <v>-0.31914893617021278</v>
      </c>
    </row>
    <row r="7" spans="2:18" x14ac:dyDescent="0.2">
      <c r="B7" t="s">
        <v>24</v>
      </c>
      <c r="C7">
        <v>3</v>
      </c>
      <c r="D7">
        <v>3</v>
      </c>
      <c r="E7">
        <v>3</v>
      </c>
      <c r="F7">
        <v>3</v>
      </c>
      <c r="G7">
        <v>3</v>
      </c>
      <c r="H7" t="s">
        <v>35</v>
      </c>
      <c r="I7">
        <v>5</v>
      </c>
      <c r="J7">
        <v>5</v>
      </c>
      <c r="K7">
        <v>15</v>
      </c>
      <c r="L7">
        <v>14</v>
      </c>
      <c r="M7">
        <v>13</v>
      </c>
      <c r="N7">
        <v>12</v>
      </c>
      <c r="O7">
        <v>12</v>
      </c>
      <c r="Q7" s="4">
        <f t="shared" ref="Q7:Q17" si="2">((O7-K7)/K7)</f>
        <v>-0.2</v>
      </c>
      <c r="R7" s="4">
        <f t="shared" si="1"/>
        <v>-7.6923076923076927E-2</v>
      </c>
    </row>
    <row r="8" spans="2:18" x14ac:dyDescent="0.2">
      <c r="B8" t="s">
        <v>25</v>
      </c>
      <c r="C8">
        <v>0.09</v>
      </c>
      <c r="D8">
        <v>0.09</v>
      </c>
      <c r="E8">
        <v>0.08</v>
      </c>
      <c r="F8">
        <v>0.09</v>
      </c>
      <c r="G8">
        <v>0.09</v>
      </c>
      <c r="H8">
        <v>0.1</v>
      </c>
      <c r="I8">
        <v>0.08</v>
      </c>
      <c r="J8">
        <v>0.08</v>
      </c>
      <c r="K8">
        <v>0.09</v>
      </c>
      <c r="L8">
        <v>0.08</v>
      </c>
      <c r="M8">
        <v>0.08</v>
      </c>
      <c r="N8">
        <v>0.08</v>
      </c>
      <c r="O8">
        <v>0.08</v>
      </c>
      <c r="Q8" s="4">
        <f t="shared" si="2"/>
        <v>-0.11111111111111106</v>
      </c>
      <c r="R8" s="4">
        <f t="shared" si="1"/>
        <v>0</v>
      </c>
    </row>
    <row r="9" spans="2:18" x14ac:dyDescent="0.2">
      <c r="B9" t="s">
        <v>26</v>
      </c>
      <c r="C9">
        <v>7.5999999999999998E-2</v>
      </c>
      <c r="D9">
        <v>7.3999999999999996E-2</v>
      </c>
      <c r="E9">
        <v>7.5999999999999998E-2</v>
      </c>
      <c r="F9">
        <v>7.3999999999999996E-2</v>
      </c>
      <c r="G9">
        <v>7.6999999999999999E-2</v>
      </c>
      <c r="H9">
        <v>7.5999999999999998E-2</v>
      </c>
      <c r="I9">
        <v>7.0000000000000007E-2</v>
      </c>
      <c r="J9">
        <v>6.3E-2</v>
      </c>
      <c r="K9">
        <v>7.2999999999999995E-2</v>
      </c>
      <c r="L9">
        <v>6.4000000000000001E-2</v>
      </c>
      <c r="M9">
        <v>7.0000000000000007E-2</v>
      </c>
      <c r="N9">
        <v>7.1999999999999995E-2</v>
      </c>
      <c r="O9">
        <v>6.5000000000000002E-2</v>
      </c>
      <c r="Q9" s="4">
        <f t="shared" si="2"/>
        <v>-0.10958904109589032</v>
      </c>
      <c r="R9" s="4">
        <f t="shared" si="1"/>
        <v>-7.142857142857148E-2</v>
      </c>
    </row>
    <row r="10" spans="2:18" x14ac:dyDescent="0.2">
      <c r="B10" t="s">
        <v>27</v>
      </c>
      <c r="C10" t="s">
        <v>35</v>
      </c>
      <c r="D10" t="s">
        <v>35</v>
      </c>
      <c r="E10" t="s">
        <v>35</v>
      </c>
      <c r="F10" t="s">
        <v>35</v>
      </c>
      <c r="G10" t="s">
        <v>35</v>
      </c>
      <c r="H10" t="s">
        <v>35</v>
      </c>
      <c r="I10">
        <v>5</v>
      </c>
      <c r="J10">
        <v>5</v>
      </c>
      <c r="K10">
        <v>4</v>
      </c>
      <c r="L10">
        <v>4</v>
      </c>
      <c r="M10">
        <v>4</v>
      </c>
      <c r="N10">
        <v>2</v>
      </c>
      <c r="O10">
        <v>2</v>
      </c>
      <c r="Q10" s="4">
        <f t="shared" si="2"/>
        <v>-0.5</v>
      </c>
      <c r="R10" s="4">
        <f t="shared" si="1"/>
        <v>-0.5</v>
      </c>
    </row>
    <row r="11" spans="2:18" x14ac:dyDescent="0.2">
      <c r="B11" t="s">
        <v>28</v>
      </c>
      <c r="C11" t="s">
        <v>35</v>
      </c>
      <c r="D11" t="s">
        <v>35</v>
      </c>
      <c r="E11" t="s">
        <v>35</v>
      </c>
      <c r="F11" t="s">
        <v>35</v>
      </c>
      <c r="G11" t="s">
        <v>35</v>
      </c>
      <c r="H11" t="s">
        <v>35</v>
      </c>
      <c r="I11">
        <v>2</v>
      </c>
      <c r="J11">
        <v>2</v>
      </c>
      <c r="K11">
        <v>1</v>
      </c>
      <c r="L11">
        <v>1</v>
      </c>
      <c r="M11">
        <v>1</v>
      </c>
      <c r="N11">
        <v>1</v>
      </c>
      <c r="O11">
        <v>1</v>
      </c>
      <c r="Q11" s="4">
        <f t="shared" si="2"/>
        <v>0</v>
      </c>
      <c r="R11" s="4">
        <f t="shared" si="1"/>
        <v>0</v>
      </c>
    </row>
    <row r="12" spans="2:18" x14ac:dyDescent="0.2">
      <c r="B12" t="s">
        <v>29</v>
      </c>
      <c r="C12" t="s">
        <v>35</v>
      </c>
      <c r="D12" t="s">
        <v>35</v>
      </c>
      <c r="E12" t="s">
        <v>35</v>
      </c>
      <c r="F12" t="s">
        <v>35</v>
      </c>
      <c r="G12" t="s">
        <v>35</v>
      </c>
      <c r="H12" t="s">
        <v>35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Q12" t="e">
        <f t="shared" si="2"/>
        <v>#DIV/0!</v>
      </c>
      <c r="R12" t="e">
        <f t="shared" si="1"/>
        <v>#DIV/0!</v>
      </c>
    </row>
    <row r="13" spans="2:18" x14ac:dyDescent="0.2">
      <c r="B13" t="s">
        <v>30</v>
      </c>
      <c r="C13">
        <v>21</v>
      </c>
      <c r="D13">
        <v>22</v>
      </c>
      <c r="E13">
        <v>27</v>
      </c>
      <c r="F13">
        <v>18</v>
      </c>
      <c r="G13">
        <v>22</v>
      </c>
      <c r="H13">
        <v>17</v>
      </c>
      <c r="I13">
        <v>24</v>
      </c>
      <c r="J13">
        <v>22</v>
      </c>
      <c r="K13" t="s">
        <v>35</v>
      </c>
      <c r="L13" t="s">
        <v>35</v>
      </c>
      <c r="M13" t="s">
        <v>35</v>
      </c>
      <c r="N13">
        <v>23</v>
      </c>
      <c r="O13">
        <v>21</v>
      </c>
      <c r="Q13" t="e">
        <f t="shared" si="2"/>
        <v>#VALUE!</v>
      </c>
      <c r="R13" t="e">
        <f t="shared" si="1"/>
        <v>#VALUE!</v>
      </c>
    </row>
    <row r="14" spans="2:18" x14ac:dyDescent="0.2">
      <c r="B14" t="s">
        <v>31</v>
      </c>
      <c r="C14">
        <v>9.6999999999999993</v>
      </c>
      <c r="D14">
        <v>10</v>
      </c>
      <c r="E14">
        <v>10.1</v>
      </c>
      <c r="F14">
        <v>10</v>
      </c>
      <c r="G14">
        <v>10.6</v>
      </c>
      <c r="H14">
        <v>7.8</v>
      </c>
      <c r="I14">
        <v>7.2</v>
      </c>
      <c r="J14">
        <v>10</v>
      </c>
      <c r="K14" t="s">
        <v>35</v>
      </c>
      <c r="L14" t="s">
        <v>35</v>
      </c>
      <c r="M14" t="s">
        <v>35</v>
      </c>
      <c r="N14">
        <v>10.199999999999999</v>
      </c>
      <c r="O14">
        <v>9.5</v>
      </c>
      <c r="Q14" t="e">
        <f t="shared" si="2"/>
        <v>#VALUE!</v>
      </c>
      <c r="R14" t="e">
        <f t="shared" si="1"/>
        <v>#VALUE!</v>
      </c>
    </row>
    <row r="15" spans="2:18" x14ac:dyDescent="0.2">
      <c r="B15" t="s">
        <v>32</v>
      </c>
      <c r="C15">
        <v>41</v>
      </c>
      <c r="D15">
        <v>36</v>
      </c>
      <c r="E15">
        <v>41</v>
      </c>
      <c r="F15">
        <v>34</v>
      </c>
      <c r="G15">
        <v>33</v>
      </c>
      <c r="H15">
        <v>32</v>
      </c>
      <c r="I15">
        <v>51</v>
      </c>
      <c r="J15">
        <v>78</v>
      </c>
      <c r="K15">
        <v>53</v>
      </c>
      <c r="L15">
        <v>72</v>
      </c>
      <c r="M15">
        <v>39</v>
      </c>
      <c r="N15">
        <v>82</v>
      </c>
      <c r="O15">
        <v>38</v>
      </c>
      <c r="Q15" s="4">
        <f t="shared" si="2"/>
        <v>-0.28301886792452829</v>
      </c>
      <c r="R15" s="4">
        <f t="shared" si="1"/>
        <v>-2.564102564102564E-2</v>
      </c>
    </row>
    <row r="16" spans="2:18" x14ac:dyDescent="0.2">
      <c r="B16" t="s">
        <v>33</v>
      </c>
      <c r="C16">
        <v>20</v>
      </c>
      <c r="D16">
        <v>18</v>
      </c>
      <c r="E16">
        <v>18</v>
      </c>
      <c r="F16">
        <v>17</v>
      </c>
      <c r="G16">
        <v>18</v>
      </c>
      <c r="H16">
        <v>15</v>
      </c>
      <c r="I16">
        <v>14</v>
      </c>
      <c r="J16">
        <v>26</v>
      </c>
      <c r="K16">
        <v>23</v>
      </c>
      <c r="L16">
        <v>23</v>
      </c>
      <c r="M16">
        <v>22</v>
      </c>
      <c r="N16">
        <v>23</v>
      </c>
      <c r="O16">
        <v>20</v>
      </c>
      <c r="Q16" s="4">
        <f t="shared" si="2"/>
        <v>-0.13043478260869565</v>
      </c>
      <c r="R16" s="4">
        <f t="shared" si="1"/>
        <v>-9.0909090909090912E-2</v>
      </c>
    </row>
    <row r="17" spans="2:18" x14ac:dyDescent="0.2">
      <c r="B17" t="s">
        <v>34</v>
      </c>
      <c r="C17" t="s">
        <v>35</v>
      </c>
      <c r="D17" t="s">
        <v>35</v>
      </c>
      <c r="E17" t="s">
        <v>35</v>
      </c>
      <c r="F17" t="s">
        <v>35</v>
      </c>
      <c r="G17" t="s">
        <v>35</v>
      </c>
      <c r="H17" t="s">
        <v>35</v>
      </c>
      <c r="I17" t="s">
        <v>35</v>
      </c>
      <c r="J17" t="s">
        <v>35</v>
      </c>
      <c r="K17" t="s">
        <v>35</v>
      </c>
      <c r="L17" t="s">
        <v>35</v>
      </c>
      <c r="N17" t="s">
        <v>35</v>
      </c>
      <c r="O17" t="s">
        <v>35</v>
      </c>
      <c r="Q17" t="e">
        <f t="shared" si="2"/>
        <v>#VALUE!</v>
      </c>
      <c r="R17" t="e">
        <f t="shared" si="1"/>
        <v>#VALUE!</v>
      </c>
    </row>
    <row r="22" spans="2:18" x14ac:dyDescent="0.2">
      <c r="C22">
        <v>2007</v>
      </c>
      <c r="D22">
        <v>2008</v>
      </c>
      <c r="E22">
        <v>2009</v>
      </c>
      <c r="F22">
        <v>2010</v>
      </c>
      <c r="G22">
        <v>2011</v>
      </c>
      <c r="H22">
        <v>2012</v>
      </c>
      <c r="I22">
        <v>2013</v>
      </c>
      <c r="J22">
        <v>2014</v>
      </c>
      <c r="K22">
        <v>2015</v>
      </c>
      <c r="L22">
        <v>2016</v>
      </c>
      <c r="M22">
        <v>2017</v>
      </c>
      <c r="N22">
        <v>2018</v>
      </c>
      <c r="O22">
        <v>2019</v>
      </c>
    </row>
    <row r="23" spans="2:18" x14ac:dyDescent="0.2">
      <c r="B23" t="s">
        <v>21</v>
      </c>
      <c r="C23">
        <v>0.9</v>
      </c>
      <c r="D23">
        <v>0.6</v>
      </c>
      <c r="E23">
        <v>0.7</v>
      </c>
      <c r="F23">
        <v>1</v>
      </c>
      <c r="G23">
        <v>0.7</v>
      </c>
      <c r="H23">
        <v>0.7</v>
      </c>
      <c r="I23">
        <v>0.6</v>
      </c>
      <c r="J23">
        <v>0.5</v>
      </c>
      <c r="K23" t="s">
        <v>35</v>
      </c>
      <c r="L23" t="s">
        <v>35</v>
      </c>
      <c r="M23">
        <v>2.2000000000000002</v>
      </c>
      <c r="N23">
        <v>2.2999999999999998</v>
      </c>
      <c r="O23">
        <v>2.4</v>
      </c>
    </row>
    <row r="24" spans="2:18" x14ac:dyDescent="0.2">
      <c r="B24" t="s">
        <v>22</v>
      </c>
      <c r="C24">
        <v>0.5</v>
      </c>
      <c r="D24">
        <v>0.4</v>
      </c>
      <c r="E24">
        <v>0.4</v>
      </c>
      <c r="F24">
        <v>0.5</v>
      </c>
      <c r="G24">
        <v>0.5</v>
      </c>
      <c r="H24">
        <v>0.4</v>
      </c>
      <c r="I24">
        <v>0.4</v>
      </c>
      <c r="J24">
        <v>0.3</v>
      </c>
      <c r="K24" t="s">
        <v>35</v>
      </c>
      <c r="L24">
        <v>0.6</v>
      </c>
      <c r="M24">
        <v>1.3</v>
      </c>
      <c r="N24">
        <v>1.3</v>
      </c>
      <c r="O24">
        <v>1.8</v>
      </c>
    </row>
    <row r="25" spans="2:18" x14ac:dyDescent="0.2">
      <c r="B25" t="s">
        <v>27</v>
      </c>
      <c r="C25" t="s">
        <v>35</v>
      </c>
      <c r="D25" t="s">
        <v>35</v>
      </c>
      <c r="E25" t="s">
        <v>35</v>
      </c>
      <c r="F25" t="s">
        <v>35</v>
      </c>
      <c r="G25" t="s">
        <v>35</v>
      </c>
      <c r="H25" t="s">
        <v>35</v>
      </c>
      <c r="I25">
        <v>5</v>
      </c>
      <c r="J25">
        <v>5</v>
      </c>
      <c r="K25">
        <v>4</v>
      </c>
      <c r="L25">
        <v>4</v>
      </c>
      <c r="M25">
        <v>4</v>
      </c>
      <c r="N25">
        <v>2</v>
      </c>
      <c r="O25">
        <v>2</v>
      </c>
    </row>
    <row r="26" spans="2:18" x14ac:dyDescent="0.2">
      <c r="B26" t="s">
        <v>28</v>
      </c>
      <c r="C26" t="s">
        <v>35</v>
      </c>
      <c r="D26" t="s">
        <v>35</v>
      </c>
      <c r="E26" t="s">
        <v>35</v>
      </c>
      <c r="F26" t="s">
        <v>35</v>
      </c>
      <c r="G26" t="s">
        <v>35</v>
      </c>
      <c r="H26" t="s">
        <v>35</v>
      </c>
      <c r="I26">
        <v>2</v>
      </c>
      <c r="J26">
        <v>2</v>
      </c>
      <c r="K26">
        <v>1</v>
      </c>
      <c r="L26">
        <v>1</v>
      </c>
      <c r="M26">
        <v>1</v>
      </c>
      <c r="N26">
        <v>1</v>
      </c>
      <c r="O26">
        <v>1</v>
      </c>
    </row>
    <row r="28" spans="2:18" x14ac:dyDescent="0.2">
      <c r="C28">
        <v>2007</v>
      </c>
      <c r="D28">
        <v>2008</v>
      </c>
      <c r="E28">
        <v>2009</v>
      </c>
      <c r="F28">
        <v>2010</v>
      </c>
      <c r="G28">
        <v>2011</v>
      </c>
      <c r="H28">
        <v>2012</v>
      </c>
      <c r="I28">
        <v>2013</v>
      </c>
      <c r="J28">
        <v>2014</v>
      </c>
      <c r="K28">
        <v>2015</v>
      </c>
      <c r="L28">
        <v>2016</v>
      </c>
      <c r="M28">
        <v>2017</v>
      </c>
      <c r="N28">
        <v>2018</v>
      </c>
      <c r="O28">
        <v>2019</v>
      </c>
    </row>
    <row r="29" spans="2:18" x14ac:dyDescent="0.2">
      <c r="B29" t="s">
        <v>23</v>
      </c>
      <c r="C29">
        <v>25</v>
      </c>
      <c r="D29">
        <v>26</v>
      </c>
      <c r="E29">
        <v>20</v>
      </c>
      <c r="F29">
        <v>21</v>
      </c>
      <c r="G29">
        <v>21</v>
      </c>
      <c r="H29" t="s">
        <v>35</v>
      </c>
      <c r="I29" t="s">
        <v>35</v>
      </c>
      <c r="J29">
        <v>31</v>
      </c>
      <c r="K29">
        <v>51</v>
      </c>
      <c r="L29">
        <v>47</v>
      </c>
      <c r="M29">
        <v>47</v>
      </c>
      <c r="N29">
        <v>46</v>
      </c>
      <c r="O29">
        <v>32</v>
      </c>
    </row>
    <row r="30" spans="2:18" x14ac:dyDescent="0.2">
      <c r="B30" t="s">
        <v>24</v>
      </c>
      <c r="C30">
        <v>3</v>
      </c>
      <c r="D30">
        <v>3</v>
      </c>
      <c r="E30">
        <v>3</v>
      </c>
      <c r="F30">
        <v>3</v>
      </c>
      <c r="G30">
        <v>3</v>
      </c>
      <c r="H30" t="s">
        <v>35</v>
      </c>
      <c r="I30">
        <v>5</v>
      </c>
      <c r="J30">
        <v>5</v>
      </c>
      <c r="K30">
        <v>15</v>
      </c>
      <c r="L30">
        <v>14</v>
      </c>
      <c r="M30">
        <v>13</v>
      </c>
      <c r="N30">
        <v>12</v>
      </c>
      <c r="O30">
        <v>12</v>
      </c>
    </row>
    <row r="33" spans="2:15" x14ac:dyDescent="0.2">
      <c r="C33">
        <v>2007</v>
      </c>
      <c r="D33">
        <v>2008</v>
      </c>
      <c r="E33">
        <v>2009</v>
      </c>
      <c r="F33">
        <v>2010</v>
      </c>
      <c r="G33">
        <v>2011</v>
      </c>
      <c r="H33">
        <v>2012</v>
      </c>
      <c r="I33">
        <v>2013</v>
      </c>
      <c r="J33">
        <v>2014</v>
      </c>
      <c r="K33">
        <v>2015</v>
      </c>
      <c r="L33">
        <v>2016</v>
      </c>
      <c r="M33">
        <v>2017</v>
      </c>
      <c r="N33">
        <v>2018</v>
      </c>
      <c r="O33">
        <v>2019</v>
      </c>
    </row>
    <row r="34" spans="2:15" x14ac:dyDescent="0.2">
      <c r="B34" t="s">
        <v>25</v>
      </c>
      <c r="C34">
        <v>0.09</v>
      </c>
      <c r="D34">
        <v>0.09</v>
      </c>
      <c r="E34">
        <v>0.08</v>
      </c>
      <c r="F34">
        <v>0.09</v>
      </c>
      <c r="G34">
        <v>0.09</v>
      </c>
      <c r="H34">
        <v>0.1</v>
      </c>
      <c r="I34">
        <v>0.08</v>
      </c>
      <c r="J34">
        <v>0.08</v>
      </c>
      <c r="K34">
        <v>0.09</v>
      </c>
      <c r="L34">
        <v>0.08</v>
      </c>
      <c r="M34">
        <v>0.08</v>
      </c>
      <c r="N34">
        <v>0.08</v>
      </c>
      <c r="O34">
        <v>0.08</v>
      </c>
    </row>
    <row r="35" spans="2:15" x14ac:dyDescent="0.2">
      <c r="B35" t="s">
        <v>26</v>
      </c>
      <c r="C35">
        <v>7.5999999999999998E-2</v>
      </c>
      <c r="D35">
        <v>7.3999999999999996E-2</v>
      </c>
      <c r="E35">
        <v>7.5999999999999998E-2</v>
      </c>
      <c r="F35">
        <v>7.3999999999999996E-2</v>
      </c>
      <c r="G35">
        <v>7.6999999999999999E-2</v>
      </c>
      <c r="H35">
        <v>7.5999999999999998E-2</v>
      </c>
      <c r="I35">
        <v>7.0000000000000007E-2</v>
      </c>
      <c r="J35">
        <v>6.3E-2</v>
      </c>
      <c r="K35">
        <v>7.2999999999999995E-2</v>
      </c>
      <c r="L35">
        <v>6.4000000000000001E-2</v>
      </c>
      <c r="M35">
        <v>7.0000000000000007E-2</v>
      </c>
      <c r="N35">
        <v>7.1999999999999995E-2</v>
      </c>
      <c r="O35">
        <v>6.5000000000000002E-2</v>
      </c>
    </row>
    <row r="38" spans="2:15" x14ac:dyDescent="0.2">
      <c r="C38">
        <v>2007</v>
      </c>
      <c r="D38">
        <v>2008</v>
      </c>
      <c r="E38">
        <v>2009</v>
      </c>
      <c r="F38">
        <v>2010</v>
      </c>
      <c r="G38">
        <v>2011</v>
      </c>
      <c r="H38">
        <v>2012</v>
      </c>
      <c r="I38">
        <v>2013</v>
      </c>
      <c r="J38">
        <v>2014</v>
      </c>
      <c r="K38">
        <v>2015</v>
      </c>
      <c r="L38">
        <v>2016</v>
      </c>
      <c r="M38">
        <v>2017</v>
      </c>
      <c r="N38">
        <v>2018</v>
      </c>
      <c r="O38">
        <v>2019</v>
      </c>
    </row>
    <row r="39" spans="2:15" x14ac:dyDescent="0.2">
      <c r="B39" t="s">
        <v>30</v>
      </c>
      <c r="C39">
        <v>21</v>
      </c>
      <c r="D39">
        <v>22</v>
      </c>
      <c r="E39">
        <v>27</v>
      </c>
      <c r="F39">
        <v>18</v>
      </c>
      <c r="G39">
        <v>22</v>
      </c>
      <c r="H39">
        <v>17</v>
      </c>
      <c r="I39">
        <v>24</v>
      </c>
      <c r="J39">
        <v>22</v>
      </c>
      <c r="K39" t="s">
        <v>35</v>
      </c>
      <c r="L39" t="s">
        <v>35</v>
      </c>
      <c r="M39" t="s">
        <v>35</v>
      </c>
      <c r="N39">
        <v>23</v>
      </c>
      <c r="O39">
        <v>21</v>
      </c>
    </row>
    <row r="40" spans="2:15" x14ac:dyDescent="0.2">
      <c r="B40" t="s">
        <v>31</v>
      </c>
      <c r="C40">
        <v>9.6999999999999993</v>
      </c>
      <c r="D40">
        <v>10</v>
      </c>
      <c r="E40">
        <v>10.1</v>
      </c>
      <c r="F40">
        <v>10</v>
      </c>
      <c r="G40">
        <v>10.6</v>
      </c>
      <c r="H40">
        <v>7.8</v>
      </c>
      <c r="I40">
        <v>7.2</v>
      </c>
      <c r="J40">
        <v>10</v>
      </c>
      <c r="K40" t="s">
        <v>35</v>
      </c>
      <c r="L40" t="s">
        <v>35</v>
      </c>
      <c r="M40" t="s">
        <v>35</v>
      </c>
      <c r="N40">
        <v>10.199999999999999</v>
      </c>
      <c r="O40">
        <v>9.5</v>
      </c>
    </row>
    <row r="42" spans="2:15" x14ac:dyDescent="0.2">
      <c r="C42">
        <v>2007</v>
      </c>
      <c r="D42">
        <v>2008</v>
      </c>
      <c r="E42">
        <v>2009</v>
      </c>
      <c r="F42">
        <v>2010</v>
      </c>
      <c r="G42">
        <v>2011</v>
      </c>
      <c r="H42">
        <v>2012</v>
      </c>
      <c r="I42">
        <v>2013</v>
      </c>
      <c r="J42">
        <v>2014</v>
      </c>
      <c r="K42">
        <v>2015</v>
      </c>
      <c r="L42">
        <v>2016</v>
      </c>
      <c r="M42">
        <v>2017</v>
      </c>
      <c r="N42">
        <v>2018</v>
      </c>
      <c r="O42">
        <v>2019</v>
      </c>
    </row>
    <row r="43" spans="2:15" x14ac:dyDescent="0.2">
      <c r="B43" t="s">
        <v>32</v>
      </c>
      <c r="C43">
        <v>41</v>
      </c>
      <c r="D43">
        <v>36</v>
      </c>
      <c r="E43">
        <v>41</v>
      </c>
      <c r="F43">
        <v>34</v>
      </c>
      <c r="G43">
        <v>33</v>
      </c>
      <c r="H43">
        <v>32</v>
      </c>
      <c r="I43">
        <v>51</v>
      </c>
      <c r="J43">
        <v>78</v>
      </c>
      <c r="K43">
        <v>53</v>
      </c>
      <c r="L43">
        <v>72</v>
      </c>
      <c r="M43">
        <v>39</v>
      </c>
      <c r="N43">
        <v>82</v>
      </c>
      <c r="O43">
        <v>38</v>
      </c>
    </row>
    <row r="44" spans="2:15" x14ac:dyDescent="0.2">
      <c r="B44" t="s">
        <v>33</v>
      </c>
      <c r="C44">
        <v>20</v>
      </c>
      <c r="D44">
        <v>18</v>
      </c>
      <c r="E44">
        <v>18</v>
      </c>
      <c r="F44">
        <v>17</v>
      </c>
      <c r="G44">
        <v>18</v>
      </c>
      <c r="H44">
        <v>15</v>
      </c>
      <c r="I44">
        <v>14</v>
      </c>
      <c r="J44">
        <v>26</v>
      </c>
      <c r="K44">
        <v>23</v>
      </c>
      <c r="L44">
        <v>23</v>
      </c>
      <c r="M44">
        <v>22</v>
      </c>
      <c r="N44">
        <v>23</v>
      </c>
      <c r="O44">
        <v>20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 Indicator</vt:lpstr>
      <vt:lpstr>Number of Days All Types</vt:lpstr>
      <vt:lpstr>City Comparisons</vt:lpstr>
      <vt:lpstr>Pollutant type 2007-2019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AISD</dc:creator>
  <cp:lastModifiedBy>Carlos Soto</cp:lastModifiedBy>
  <cp:lastPrinted>2018-04-12T20:42:36Z</cp:lastPrinted>
  <dcterms:created xsi:type="dcterms:W3CDTF">2016-11-02T18:01:23Z</dcterms:created>
  <dcterms:modified xsi:type="dcterms:W3CDTF">2025-08-30T01:25:21Z</dcterms:modified>
</cp:coreProperties>
</file>