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Air Quality\For Web\"/>
    </mc:Choice>
  </mc:AlternateContent>
  <xr:revisionPtr revIDLastSave="0" documentId="13_ncr:1_{9D4182BD-6A3B-4919-9824-1EB7A92D64F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Main Indicator" sheetId="1" r:id="rId1"/>
    <sheet name="Number of Days All Types" sheetId="2" r:id="rId2"/>
    <sheet name="City Comparisons" sheetId="3" r:id="rId3"/>
    <sheet name="Pollutant type 2007-201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" i="2" l="1"/>
  <c r="U4" i="2"/>
  <c r="T10" i="1"/>
  <c r="T11" i="1"/>
  <c r="T12" i="1"/>
  <c r="S12" i="1"/>
  <c r="S11" i="1"/>
  <c r="S10" i="1"/>
  <c r="R10" i="1"/>
  <c r="R11" i="1"/>
  <c r="R12" i="1"/>
  <c r="O10" i="1"/>
  <c r="P10" i="1"/>
  <c r="Q10" i="1"/>
  <c r="O11" i="1"/>
  <c r="P11" i="1"/>
  <c r="Q11" i="1"/>
  <c r="O12" i="1"/>
  <c r="P12" i="1"/>
  <c r="Q12" i="1"/>
  <c r="N10" i="1"/>
  <c r="C12" i="1"/>
  <c r="D12" i="1"/>
  <c r="E12" i="1"/>
  <c r="F12" i="1"/>
  <c r="G12" i="1"/>
  <c r="H12" i="1"/>
  <c r="I12" i="1"/>
  <c r="J12" i="1"/>
  <c r="K12" i="1"/>
  <c r="L12" i="1"/>
  <c r="M12" i="1"/>
  <c r="N12" i="1"/>
  <c r="D11" i="1"/>
  <c r="E11" i="1"/>
  <c r="F11" i="1"/>
  <c r="G11" i="1"/>
  <c r="H11" i="1"/>
  <c r="I11" i="1"/>
  <c r="J11" i="1"/>
  <c r="K11" i="1"/>
  <c r="L11" i="1"/>
  <c r="M11" i="1"/>
  <c r="N11" i="1"/>
  <c r="C11" i="1"/>
  <c r="S6" i="1"/>
  <c r="S8" i="1" s="1"/>
  <c r="S7" i="1"/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4" i="4"/>
  <c r="Q7" i="4"/>
  <c r="Q8" i="4"/>
  <c r="Q9" i="4"/>
  <c r="Q10" i="4"/>
  <c r="Q11" i="4"/>
  <c r="Q12" i="4"/>
  <c r="Q13" i="4"/>
  <c r="Q14" i="4"/>
  <c r="Q15" i="4"/>
  <c r="Q16" i="4"/>
  <c r="Q17" i="4"/>
  <c r="Q4" i="4"/>
  <c r="Q5" i="4"/>
  <c r="Q6" i="4"/>
  <c r="T7" i="1" l="1"/>
</calcChain>
</file>

<file path=xl/sharedStrings.xml><?xml version="1.0" encoding="utf-8"?>
<sst xmlns="http://schemas.openxmlformats.org/spreadsheetml/2006/main" count="418" uniqueCount="62">
  <si>
    <t>Travis County</t>
  </si>
  <si>
    <t>Good</t>
  </si>
  <si>
    <t>Moderate</t>
  </si>
  <si>
    <t>Unhealthy for Sensitive Groups</t>
  </si>
  <si>
    <t xml:space="preserve">Unhealthy  </t>
  </si>
  <si>
    <t>San Francisco</t>
  </si>
  <si>
    <t>Denver</t>
  </si>
  <si>
    <t>Charlotte</t>
  </si>
  <si>
    <t>Portland</t>
  </si>
  <si>
    <t>Philadelphia</t>
  </si>
  <si>
    <t>Austin</t>
  </si>
  <si>
    <t>San Antonio</t>
  </si>
  <si>
    <t>Seattle</t>
  </si>
  <si>
    <t>Source: EPA Air Quality Index Report</t>
  </si>
  <si>
    <t>Source: EPA Air Quality Index Report, https://www.epa.gov/outdoor-air-quality-data/air-quality-index-report</t>
  </si>
  <si>
    <t>Houston</t>
  </si>
  <si>
    <t>Baseline:</t>
  </si>
  <si>
    <t>Target:</t>
  </si>
  <si>
    <t>Air Quality Level</t>
  </si>
  <si>
    <t>Increase</t>
  </si>
  <si>
    <t>Very Unhealthy</t>
  </si>
  <si>
    <t>CO 2nd Max 1-hr</t>
  </si>
  <si>
    <t>CO 2nd Max 8-hr</t>
  </si>
  <si>
    <t>NO2 98th Percentile 1-hr</t>
  </si>
  <si>
    <t>NO2 Mean 1-hr</t>
  </si>
  <si>
    <t>Ozone 2nd Max 1-hr</t>
  </si>
  <si>
    <t>Ozone 4th Max 8-hr</t>
  </si>
  <si>
    <t>SO2 99th Percentile 1-hr</t>
  </si>
  <si>
    <t>SO2 2nd Max 24-hr</t>
  </si>
  <si>
    <t>SO2 Mean 1-hr</t>
  </si>
  <si>
    <t>PM2.5 98th Percentile 24-hr</t>
  </si>
  <si>
    <t>PM2.5 Weighted Mean 24-hr</t>
  </si>
  <si>
    <t>PM10 2nd Max 24-hr</t>
  </si>
  <si>
    <t>PM10 Mean 24-hr</t>
  </si>
  <si>
    <t>Lead Max 3-Mo Avg</t>
  </si>
  <si>
    <t>.</t>
  </si>
  <si>
    <t>5-Yr Trend</t>
  </si>
  <si>
    <t>3-Yr Trend</t>
  </si>
  <si>
    <t>5 year % change</t>
  </si>
  <si>
    <t>https://aircentraltexas.org/en/regional-air-quality/how-is-the-air-in-central-texas</t>
  </si>
  <si>
    <t>Hazardous</t>
  </si>
  <si>
    <t>1 year % change</t>
  </si>
  <si>
    <t>Click here to learn more.</t>
  </si>
  <si>
    <t>Note: In 2023, the EPA introduced revised Particulate Matter standards that included reducing the annual PM2.5 level from 12.0 µg/m3 to 9.0 µg/m3. The number of days for each air quality level displayed for years in rows below this note have not been updated wit the new Air Quality standards introduced in 2023.</t>
  </si>
  <si>
    <t>2022*</t>
  </si>
  <si>
    <t>2007*</t>
  </si>
  <si>
    <t>2008*</t>
  </si>
  <si>
    <t>2009*</t>
  </si>
  <si>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</si>
  <si>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</si>
  <si>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</si>
  <si>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</si>
  <si>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</si>
  <si>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</si>
  <si>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</si>
  <si>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</si>
  <si>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</si>
  <si>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</si>
  <si>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</si>
  <si>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</si>
  <si>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Note: In 2023, the EPA introduced revised Particulate Matter standards that included reducing the annual PM2.5 level from 12.0 µg/m3 to 9.0 µg/m3. The good air quality day numbers on these pages reflect the revised standards.</t>
  </si>
  <si>
    <t>* - Note: In 2023, the EPA introduced revised Particulate Matter standards that included reducing the annual PM2.5 level from 12.0 µg/m3 to 9.0 µg/m3. The number of days for each air quality level displayed for 2022 abd previous years have not been updated wit the new Air Quality standards introduced in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</si>
</sst>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b/>
      <sz val="16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u/>
      <sz val="11"/>
      <color theme="10"/>
      <name val="Tw Cen MT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9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2"/>
    <xf numFmtId="0" fontId="2" fillId="0" borderId="0" xfId="0" applyFont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4" borderId="0" xfId="0" applyFont="1" applyFill="1" applyAlignment="1">
      <alignment horizontal="left" wrapText="1"/>
    </xf>
    <xf numFmtId="0" fontId="5" fillId="5" borderId="0" xfId="2" applyFill="1" applyAlignment="1">
      <alignment horizontal="left"/>
    </xf>
    <xf numFmtId="0" fontId="5" fillId="0" borderId="0" xfId="2" applyFill="1" applyAlignment="1"/>
    <xf numFmtId="0" fontId="5" fillId="0" borderId="0" xfId="2" applyFill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Number of Days of Good Air Quality,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68871293124922"/>
          <c:y val="0.27843753814385425"/>
          <c:w val="0.81293835710244677"/>
          <c:h val="0.590996264232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'Main Indicator'!$Y$2:$AC$2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'Main Indicator'!$Y$3:$AC$3</c:f>
              <c:numCache>
                <c:formatCode>General</c:formatCode>
                <c:ptCount val="5"/>
                <c:pt idx="0">
                  <c:v>182</c:v>
                </c:pt>
                <c:pt idx="1">
                  <c:v>182</c:v>
                </c:pt>
                <c:pt idx="2">
                  <c:v>178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F-4723-8469-31BCAD9E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67676720"/>
        <c:axId val="167635280"/>
      </c:barChart>
      <c:catAx>
        <c:axId val="16767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35280"/>
        <c:crosses val="autoZero"/>
        <c:auto val="1"/>
        <c:lblAlgn val="ctr"/>
        <c:lblOffset val="100"/>
        <c:noMultiLvlLbl val="0"/>
      </c:catAx>
      <c:valAx>
        <c:axId val="167635280"/>
        <c:scaling>
          <c:orientation val="minMax"/>
          <c:max val="3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7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2015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Comparisons'!$A$186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Comparisons'!$B$185:$J$185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Comparisons'!$B$186:$J$186</c:f>
              <c:numCache>
                <c:formatCode>General</c:formatCode>
                <c:ptCount val="9"/>
                <c:pt idx="0">
                  <c:v>239</c:v>
                </c:pt>
                <c:pt idx="1">
                  <c:v>192</c:v>
                </c:pt>
                <c:pt idx="2">
                  <c:v>84</c:v>
                </c:pt>
                <c:pt idx="3">
                  <c:v>144</c:v>
                </c:pt>
                <c:pt idx="4">
                  <c:v>122</c:v>
                </c:pt>
                <c:pt idx="5">
                  <c:v>249</c:v>
                </c:pt>
                <c:pt idx="6">
                  <c:v>198</c:v>
                </c:pt>
                <c:pt idx="7">
                  <c:v>189</c:v>
                </c:pt>
                <c:pt idx="8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Comparisons'!$A$187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Comparisons'!$B$185:$J$185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Comparisons'!$B$187:$J$187</c:f>
              <c:numCache>
                <c:formatCode>General</c:formatCode>
                <c:ptCount val="9"/>
                <c:pt idx="0">
                  <c:v>116</c:v>
                </c:pt>
                <c:pt idx="1">
                  <c:v>162</c:v>
                </c:pt>
                <c:pt idx="2">
                  <c:v>255</c:v>
                </c:pt>
                <c:pt idx="3">
                  <c:v>176</c:v>
                </c:pt>
                <c:pt idx="4">
                  <c:v>213</c:v>
                </c:pt>
                <c:pt idx="5">
                  <c:v>109</c:v>
                </c:pt>
                <c:pt idx="6">
                  <c:v>153</c:v>
                </c:pt>
                <c:pt idx="7">
                  <c:v>158</c:v>
                </c:pt>
                <c:pt idx="8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Comparisons'!$A$188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Comparisons'!$B$185:$J$185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Comparisons'!$B$188:$J$188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24</c:v>
                </c:pt>
                <c:pt idx="3">
                  <c:v>30</c:v>
                </c:pt>
                <c:pt idx="4">
                  <c:v>28</c:v>
                </c:pt>
                <c:pt idx="5">
                  <c:v>4</c:v>
                </c:pt>
                <c:pt idx="6">
                  <c:v>14</c:v>
                </c:pt>
                <c:pt idx="7">
                  <c:v>15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Comparisons'!$A$189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Comparisons'!$B$185:$J$185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Comparisons'!$B$189:$J$189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14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9-45A4-98C4-57AD9BF2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4392"/>
        <c:axId val="167012296"/>
      </c:barChart>
      <c:catAx>
        <c:axId val="16654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2296"/>
        <c:crosses val="autoZero"/>
        <c:auto val="1"/>
        <c:lblAlgn val="ctr"/>
        <c:lblOffset val="100"/>
        <c:noMultiLvlLbl val="0"/>
      </c:catAx>
      <c:valAx>
        <c:axId val="16701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2014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Comparisons'!$A$205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Comparisons'!$B$204:$J$204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Comparisons'!$B$205:$J$205</c:f>
              <c:numCache>
                <c:formatCode>General</c:formatCode>
                <c:ptCount val="9"/>
                <c:pt idx="0">
                  <c:v>249</c:v>
                </c:pt>
                <c:pt idx="1">
                  <c:v>212</c:v>
                </c:pt>
                <c:pt idx="2">
                  <c:v>102</c:v>
                </c:pt>
                <c:pt idx="3">
                  <c:v>147</c:v>
                </c:pt>
                <c:pt idx="4">
                  <c:v>84</c:v>
                </c:pt>
                <c:pt idx="5">
                  <c:v>277</c:v>
                </c:pt>
                <c:pt idx="6">
                  <c:v>200</c:v>
                </c:pt>
                <c:pt idx="7">
                  <c:v>233</c:v>
                </c:pt>
                <c:pt idx="8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Comparisons'!$A$206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Comparisons'!$B$204:$J$204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Comparisons'!$B$206:$J$206</c:f>
              <c:numCache>
                <c:formatCode>General</c:formatCode>
                <c:ptCount val="9"/>
                <c:pt idx="0">
                  <c:v>116</c:v>
                </c:pt>
                <c:pt idx="1">
                  <c:v>148</c:v>
                </c:pt>
                <c:pt idx="2">
                  <c:v>229</c:v>
                </c:pt>
                <c:pt idx="3">
                  <c:v>204</c:v>
                </c:pt>
                <c:pt idx="4">
                  <c:v>260</c:v>
                </c:pt>
                <c:pt idx="5">
                  <c:v>80</c:v>
                </c:pt>
                <c:pt idx="6">
                  <c:v>155</c:v>
                </c:pt>
                <c:pt idx="7">
                  <c:v>125</c:v>
                </c:pt>
                <c:pt idx="8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Comparisons'!$A$207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Comparisons'!$B$204:$J$204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Comparisons'!$B$207:$J$207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33</c:v>
                </c:pt>
                <c:pt idx="3">
                  <c:v>13</c:v>
                </c:pt>
                <c:pt idx="4">
                  <c:v>18</c:v>
                </c:pt>
                <c:pt idx="5">
                  <c:v>7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Comparisons'!$A$208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Comparisons'!$B$204:$J$204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Comparisons'!$B$208:$J$208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1-4BEE-94A2-EB184764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3080"/>
        <c:axId val="167013472"/>
      </c:barChart>
      <c:catAx>
        <c:axId val="16701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472"/>
        <c:crosses val="autoZero"/>
        <c:auto val="1"/>
        <c:lblAlgn val="ctr"/>
        <c:lblOffset val="100"/>
        <c:noMultiLvlLbl val="0"/>
      </c:catAx>
      <c:valAx>
        <c:axId val="1670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2012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Comparisons'!$A$228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'City Comparisons'!$B$227:$J$227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Comparisons'!$B$228:$J$228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36</c:v>
                </c:pt>
                <c:pt idx="3">
                  <c:v>20</c:v>
                </c:pt>
                <c:pt idx="4">
                  <c:v>19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Comparisons'!$A$229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'City Comparisons'!$B$227:$J$227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Comparisons'!$B$229:$J$229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Comparisons'!$A$230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'City Comparisons'!$B$227:$J$227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Comparisons'!$B$230:$J$230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Comparisons'!$A$231</c:f>
              <c:strCache>
                <c:ptCount val="1"/>
                <c:pt idx="0">
                  <c:v>Source: EPA Air Quality Index Report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'City Comparisons'!$B$227:$J$227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cat>
          <c:val>
            <c:numRef>
              <c:f>'City Comparisons'!$B$231:$J$231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011-472D-9B23-3B72DFBA6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4256"/>
        <c:axId val="167014648"/>
      </c:barChart>
      <c:catAx>
        <c:axId val="1670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648"/>
        <c:crosses val="autoZero"/>
        <c:auto val="1"/>
        <c:lblAlgn val="ctr"/>
        <c:lblOffset val="100"/>
        <c:noMultiLvlLbl val="0"/>
      </c:catAx>
      <c:valAx>
        <c:axId val="16701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2012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Comparisons'!$A$246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Comparisons'!$B$245:$J$245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Comparisons'!$B$246:$J$246</c:f>
              <c:numCache>
                <c:formatCode>General</c:formatCode>
                <c:ptCount val="9"/>
                <c:pt idx="0">
                  <c:v>249</c:v>
                </c:pt>
                <c:pt idx="1">
                  <c:v>193</c:v>
                </c:pt>
                <c:pt idx="2">
                  <c:v>110</c:v>
                </c:pt>
                <c:pt idx="3">
                  <c:v>130</c:v>
                </c:pt>
                <c:pt idx="4">
                  <c:v>93</c:v>
                </c:pt>
                <c:pt idx="5">
                  <c:v>272</c:v>
                </c:pt>
                <c:pt idx="6">
                  <c:v>221</c:v>
                </c:pt>
                <c:pt idx="7">
                  <c:v>234</c:v>
                </c:pt>
                <c:pt idx="8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Comparisons'!$A$247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Comparisons'!$B$245:$J$245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Comparisons'!$B$247:$J$247</c:f>
              <c:numCache>
                <c:formatCode>General</c:formatCode>
                <c:ptCount val="9"/>
                <c:pt idx="0">
                  <c:v>109</c:v>
                </c:pt>
                <c:pt idx="1">
                  <c:v>147</c:v>
                </c:pt>
                <c:pt idx="2">
                  <c:v>186</c:v>
                </c:pt>
                <c:pt idx="3">
                  <c:v>188</c:v>
                </c:pt>
                <c:pt idx="4">
                  <c:v>230</c:v>
                </c:pt>
                <c:pt idx="5">
                  <c:v>91</c:v>
                </c:pt>
                <c:pt idx="6">
                  <c:v>138</c:v>
                </c:pt>
                <c:pt idx="7">
                  <c:v>120</c:v>
                </c:pt>
                <c:pt idx="8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Comparisons'!$A$248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Comparisons'!$B$245:$J$245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Comparisons'!$B$248:$J$248</c:f>
              <c:numCache>
                <c:formatCode>General</c:formatCode>
                <c:ptCount val="9"/>
                <c:pt idx="0">
                  <c:v>6</c:v>
                </c:pt>
                <c:pt idx="1">
                  <c:v>22</c:v>
                </c:pt>
                <c:pt idx="2">
                  <c:v>63</c:v>
                </c:pt>
                <c:pt idx="3">
                  <c:v>37</c:v>
                </c:pt>
                <c:pt idx="4">
                  <c:v>34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Comparisons'!$A$249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Comparisons'!$B$245:$J$245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Comparisons'!$B$249:$J$249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9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0-4720-B547-7E11B9C04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169720"/>
        <c:axId val="168619608"/>
      </c:barChart>
      <c:catAx>
        <c:axId val="1181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19608"/>
        <c:crosses val="autoZero"/>
        <c:auto val="1"/>
        <c:lblAlgn val="ctr"/>
        <c:lblOffset val="100"/>
        <c:noMultiLvlLbl val="0"/>
      </c:catAx>
      <c:valAx>
        <c:axId val="16861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2010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Comparisons'!$A$284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'City Comparisons'!$B$284:$J$284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Comparisons'!$B$284:$J$284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Comparisons'!$A$285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'City Comparisons'!$B$284:$J$284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Comparisons'!$B$285:$J$285</c:f>
              <c:numCache>
                <c:formatCode>General</c:formatCode>
                <c:ptCount val="9"/>
                <c:pt idx="0">
                  <c:v>87</c:v>
                </c:pt>
                <c:pt idx="1">
                  <c:v>186</c:v>
                </c:pt>
                <c:pt idx="2">
                  <c:v>224</c:v>
                </c:pt>
                <c:pt idx="3">
                  <c:v>203</c:v>
                </c:pt>
                <c:pt idx="4">
                  <c:v>205</c:v>
                </c:pt>
                <c:pt idx="5">
                  <c:v>68</c:v>
                </c:pt>
                <c:pt idx="6">
                  <c:v>154</c:v>
                </c:pt>
                <c:pt idx="7">
                  <c:v>96</c:v>
                </c:pt>
                <c:pt idx="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Comparisons'!$A$286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'City Comparisons'!$B$284:$J$284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Comparisons'!$B$286:$J$286</c:f>
              <c:numCache>
                <c:formatCode>General</c:formatCode>
                <c:ptCount val="9"/>
                <c:pt idx="0">
                  <c:v>10</c:v>
                </c:pt>
                <c:pt idx="1">
                  <c:v>34</c:v>
                </c:pt>
                <c:pt idx="2">
                  <c:v>36</c:v>
                </c:pt>
                <c:pt idx="3">
                  <c:v>27</c:v>
                </c:pt>
                <c:pt idx="4">
                  <c:v>36</c:v>
                </c:pt>
                <c:pt idx="5">
                  <c:v>2</c:v>
                </c:pt>
                <c:pt idx="6">
                  <c:v>13</c:v>
                </c:pt>
                <c:pt idx="7">
                  <c:v>3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Comparisons'!$A$287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'City Comparisons'!$B$284:$J$284</c:f>
              <c:numCache>
                <c:formatCode>General</c:formatCode>
                <c:ptCount val="9"/>
                <c:pt idx="0">
                  <c:v>268</c:v>
                </c:pt>
                <c:pt idx="1">
                  <c:v>141</c:v>
                </c:pt>
                <c:pt idx="2">
                  <c:v>103</c:v>
                </c:pt>
                <c:pt idx="3">
                  <c:v>118</c:v>
                </c:pt>
                <c:pt idx="4">
                  <c:v>112</c:v>
                </c:pt>
                <c:pt idx="5">
                  <c:v>294</c:v>
                </c:pt>
                <c:pt idx="6">
                  <c:v>197</c:v>
                </c:pt>
                <c:pt idx="7">
                  <c:v>266</c:v>
                </c:pt>
                <c:pt idx="8">
                  <c:v>238</c:v>
                </c:pt>
              </c:numCache>
            </c:numRef>
          </c:cat>
          <c:val>
            <c:numRef>
              <c:f>'City Comparisons'!$B$287:$J$287</c:f>
              <c:numCache>
                <c:formatCode>General</c:formatCode>
                <c:ptCount val="9"/>
                <c:pt idx="0">
                  <c:v>0</c:v>
                </c:pt>
                <c:pt idx="1">
                  <c:v>4</c:v>
                </c:pt>
                <c:pt idx="2">
                  <c:v>2</c:v>
                </c:pt>
                <c:pt idx="3">
                  <c:v>17</c:v>
                </c:pt>
                <c:pt idx="4">
                  <c:v>12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1-4ECA-9176-F88865A0B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621568"/>
        <c:axId val="168621960"/>
      </c:barChart>
      <c:catAx>
        <c:axId val="1686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1960"/>
        <c:crosses val="autoZero"/>
        <c:auto val="1"/>
        <c:lblAlgn val="ctr"/>
        <c:lblOffset val="100"/>
        <c:noMultiLvlLbl val="0"/>
      </c:catAx>
      <c:valAx>
        <c:axId val="16862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2009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Comparisons'!$A$303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Comparisons'!$B$302:$J$302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Comparisons'!$B$303:$J$303</c:f>
              <c:numCache>
                <c:formatCode>General</c:formatCode>
                <c:ptCount val="9"/>
                <c:pt idx="0">
                  <c:v>242</c:v>
                </c:pt>
                <c:pt idx="1">
                  <c:v>170</c:v>
                </c:pt>
                <c:pt idx="2">
                  <c:v>170</c:v>
                </c:pt>
                <c:pt idx="3">
                  <c:v>97</c:v>
                </c:pt>
                <c:pt idx="4">
                  <c:v>84</c:v>
                </c:pt>
                <c:pt idx="5">
                  <c:v>228</c:v>
                </c:pt>
                <c:pt idx="6">
                  <c:v>158</c:v>
                </c:pt>
                <c:pt idx="7">
                  <c:v>130</c:v>
                </c:pt>
                <c:pt idx="8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Comparisons'!$A$304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Comparisons'!$B$302:$J$302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Comparisons'!$B$304:$J$304</c:f>
              <c:numCache>
                <c:formatCode>General</c:formatCode>
                <c:ptCount val="9"/>
                <c:pt idx="0">
                  <c:v>118</c:v>
                </c:pt>
                <c:pt idx="1">
                  <c:v>185</c:v>
                </c:pt>
                <c:pt idx="2">
                  <c:v>185</c:v>
                </c:pt>
                <c:pt idx="3">
                  <c:v>234</c:v>
                </c:pt>
                <c:pt idx="4">
                  <c:v>257</c:v>
                </c:pt>
                <c:pt idx="5">
                  <c:v>120</c:v>
                </c:pt>
                <c:pt idx="6">
                  <c:v>190</c:v>
                </c:pt>
                <c:pt idx="7">
                  <c:v>211</c:v>
                </c:pt>
                <c:pt idx="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Comparisons'!$A$305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Comparisons'!$B$302:$J$302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Comparisons'!$B$305:$J$305</c:f>
              <c:numCache>
                <c:formatCode>General</c:formatCode>
                <c:ptCount val="9"/>
                <c:pt idx="0">
                  <c:v>5</c:v>
                </c:pt>
                <c:pt idx="1">
                  <c:v>10</c:v>
                </c:pt>
                <c:pt idx="2">
                  <c:v>10</c:v>
                </c:pt>
                <c:pt idx="3">
                  <c:v>22</c:v>
                </c:pt>
                <c:pt idx="4">
                  <c:v>22</c:v>
                </c:pt>
                <c:pt idx="5">
                  <c:v>16</c:v>
                </c:pt>
                <c:pt idx="6">
                  <c:v>16</c:v>
                </c:pt>
                <c:pt idx="7">
                  <c:v>23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Comparisons'!$A$306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Comparisons'!$B$302:$J$302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Comparisons'!$B$306:$J$306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635-9E25-98D07BC114D9}"/>
            </c:ext>
          </c:extLst>
        </c:ser>
        <c:ser>
          <c:idx val="4"/>
          <c:order val="4"/>
          <c:tx>
            <c:strRef>
              <c:f>'City Comparisons'!$A$307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Comparisons'!$B$302:$J$302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Comparisons'!$B$307:$J$307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635-9E25-98D07BC11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622744"/>
        <c:axId val="168623136"/>
      </c:barChart>
      <c:catAx>
        <c:axId val="16862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3136"/>
        <c:crosses val="autoZero"/>
        <c:auto val="1"/>
        <c:lblAlgn val="ctr"/>
        <c:lblOffset val="100"/>
        <c:noMultiLvlLbl val="0"/>
      </c:catAx>
      <c:valAx>
        <c:axId val="16862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2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2008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Comparisons'!$A$322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Comparisons'!$B$321:$J$321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Comparisons'!$B$322:$J$322</c:f>
              <c:numCache>
                <c:formatCode>General</c:formatCode>
                <c:ptCount val="9"/>
                <c:pt idx="0">
                  <c:v>241</c:v>
                </c:pt>
                <c:pt idx="1">
                  <c:v>114</c:v>
                </c:pt>
                <c:pt idx="2">
                  <c:v>124</c:v>
                </c:pt>
                <c:pt idx="3">
                  <c:v>79</c:v>
                </c:pt>
                <c:pt idx="4">
                  <c:v>85</c:v>
                </c:pt>
                <c:pt idx="5">
                  <c:v>247</c:v>
                </c:pt>
                <c:pt idx="6">
                  <c:v>165</c:v>
                </c:pt>
                <c:pt idx="7">
                  <c:v>228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Comparisons'!$A$323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Comparisons'!$B$321:$J$321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Comparisons'!$B$323:$J$323</c:f>
              <c:numCache>
                <c:formatCode>General</c:formatCode>
                <c:ptCount val="9"/>
                <c:pt idx="0">
                  <c:v>111</c:v>
                </c:pt>
                <c:pt idx="1">
                  <c:v>202</c:v>
                </c:pt>
                <c:pt idx="2">
                  <c:v>189</c:v>
                </c:pt>
                <c:pt idx="3">
                  <c:v>238</c:v>
                </c:pt>
                <c:pt idx="4">
                  <c:v>231</c:v>
                </c:pt>
                <c:pt idx="5">
                  <c:v>110</c:v>
                </c:pt>
                <c:pt idx="6">
                  <c:v>179</c:v>
                </c:pt>
                <c:pt idx="7">
                  <c:v>128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Comparisons'!$A$324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Comparisons'!$B$321:$J$321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Comparisons'!$B$324:$J$324</c:f>
              <c:numCache>
                <c:formatCode>General</c:formatCode>
                <c:ptCount val="9"/>
                <c:pt idx="0">
                  <c:v>14</c:v>
                </c:pt>
                <c:pt idx="1">
                  <c:v>42</c:v>
                </c:pt>
                <c:pt idx="2">
                  <c:v>51</c:v>
                </c:pt>
                <c:pt idx="3">
                  <c:v>37</c:v>
                </c:pt>
                <c:pt idx="4">
                  <c:v>38</c:v>
                </c:pt>
                <c:pt idx="5">
                  <c:v>9</c:v>
                </c:pt>
                <c:pt idx="6">
                  <c:v>16</c:v>
                </c:pt>
                <c:pt idx="7">
                  <c:v>8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Comparisons'!$A$325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Comparisons'!$B$321:$J$321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Comparisons'!$B$325:$J$325</c:f>
              <c:numCache>
                <c:formatCode>General</c:formatCode>
                <c:ptCount val="9"/>
                <c:pt idx="0">
                  <c:v>0</c:v>
                </c:pt>
                <c:pt idx="1">
                  <c:v>8</c:v>
                </c:pt>
                <c:pt idx="2">
                  <c:v>2</c:v>
                </c:pt>
                <c:pt idx="3">
                  <c:v>9</c:v>
                </c:pt>
                <c:pt idx="4">
                  <c:v>10</c:v>
                </c:pt>
                <c:pt idx="5">
                  <c:v>0</c:v>
                </c:pt>
                <c:pt idx="6">
                  <c:v>5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B-40B0-BD6C-C7FB7C2FA072}"/>
            </c:ext>
          </c:extLst>
        </c:ser>
        <c:ser>
          <c:idx val="4"/>
          <c:order val="4"/>
          <c:tx>
            <c:strRef>
              <c:f>'City Comparisons'!$A$326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Comparisons'!$B$321:$J$321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Comparisons'!$B$326:$J$326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B-40B0-BD6C-C7FB7C2FA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841192"/>
        <c:axId val="168841584"/>
      </c:barChart>
      <c:catAx>
        <c:axId val="16884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584"/>
        <c:crosses val="autoZero"/>
        <c:auto val="1"/>
        <c:lblAlgn val="ctr"/>
        <c:lblOffset val="100"/>
        <c:noMultiLvlLbl val="0"/>
      </c:catAx>
      <c:valAx>
        <c:axId val="1688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2019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Comparisons'!$A$116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Comparisons'!$B$115:$J$115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Comparisons'!$B$116:$J$116</c:f>
              <c:numCache>
                <c:formatCode>General</c:formatCode>
                <c:ptCount val="9"/>
                <c:pt idx="0">
                  <c:v>249</c:v>
                </c:pt>
                <c:pt idx="1">
                  <c:v>200</c:v>
                </c:pt>
                <c:pt idx="2">
                  <c:v>91</c:v>
                </c:pt>
                <c:pt idx="3">
                  <c:v>171</c:v>
                </c:pt>
                <c:pt idx="4">
                  <c:v>180</c:v>
                </c:pt>
                <c:pt idx="5">
                  <c:v>285</c:v>
                </c:pt>
                <c:pt idx="6">
                  <c:v>196</c:v>
                </c:pt>
                <c:pt idx="7">
                  <c:v>254</c:v>
                </c:pt>
                <c:pt idx="8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C-46F8-BEAC-A1B9DBF0DC67}"/>
            </c:ext>
          </c:extLst>
        </c:ser>
        <c:ser>
          <c:idx val="1"/>
          <c:order val="1"/>
          <c:tx>
            <c:strRef>
              <c:f>'City Comparisons'!$A$117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Comparisons'!$B$115:$J$115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Comparisons'!$B$117:$J$117</c:f>
              <c:numCache>
                <c:formatCode>General</c:formatCode>
                <c:ptCount val="9"/>
                <c:pt idx="0">
                  <c:v>114</c:v>
                </c:pt>
                <c:pt idx="1">
                  <c:v>147</c:v>
                </c:pt>
                <c:pt idx="2">
                  <c:v>252</c:v>
                </c:pt>
                <c:pt idx="3">
                  <c:v>163</c:v>
                </c:pt>
                <c:pt idx="4">
                  <c:v>169</c:v>
                </c:pt>
                <c:pt idx="5">
                  <c:v>77</c:v>
                </c:pt>
                <c:pt idx="6">
                  <c:v>163</c:v>
                </c:pt>
                <c:pt idx="7">
                  <c:v>102</c:v>
                </c:pt>
                <c:pt idx="8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C-46F8-BEAC-A1B9DBF0DC67}"/>
            </c:ext>
          </c:extLst>
        </c:ser>
        <c:ser>
          <c:idx val="2"/>
          <c:order val="2"/>
          <c:tx>
            <c:strRef>
              <c:f>'City Comparisons'!$A$118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Comparisons'!$B$115:$J$115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Comparisons'!$B$118:$J$118</c:f>
              <c:numCache>
                <c:formatCode>General</c:formatCode>
                <c:ptCount val="9"/>
                <c:pt idx="0">
                  <c:v>2</c:v>
                </c:pt>
                <c:pt idx="1">
                  <c:v>18</c:v>
                </c:pt>
                <c:pt idx="2">
                  <c:v>20</c:v>
                </c:pt>
                <c:pt idx="3">
                  <c:v>26</c:v>
                </c:pt>
                <c:pt idx="4">
                  <c:v>16</c:v>
                </c:pt>
                <c:pt idx="5">
                  <c:v>3</c:v>
                </c:pt>
                <c:pt idx="6">
                  <c:v>5</c:v>
                </c:pt>
                <c:pt idx="7">
                  <c:v>9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EC-46F8-BEAC-A1B9DBF0DC67}"/>
            </c:ext>
          </c:extLst>
        </c:ser>
        <c:ser>
          <c:idx val="3"/>
          <c:order val="3"/>
          <c:tx>
            <c:strRef>
              <c:f>'City Comparisons'!$A$119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Comparisons'!$B$115:$J$115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Comparisons'!$B$119:$J$119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EC-46F8-BEAC-A1B9DBF0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7145813187825214"/>
          <c:h val="8.93373332890917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2020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Comparisons'!$A$98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Comparisons'!$B$97:$J$97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Comparisons'!$B$98:$J$98</c:f>
              <c:numCache>
                <c:formatCode>General</c:formatCode>
                <c:ptCount val="9"/>
                <c:pt idx="0">
                  <c:v>260</c:v>
                </c:pt>
                <c:pt idx="1">
                  <c:v>282</c:v>
                </c:pt>
                <c:pt idx="2">
                  <c:v>119</c:v>
                </c:pt>
                <c:pt idx="3">
                  <c:v>173</c:v>
                </c:pt>
                <c:pt idx="4">
                  <c:v>206</c:v>
                </c:pt>
                <c:pt idx="5">
                  <c:v>286</c:v>
                </c:pt>
                <c:pt idx="6">
                  <c:v>198</c:v>
                </c:pt>
                <c:pt idx="7">
                  <c:v>226</c:v>
                </c:pt>
                <c:pt idx="8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6-4371-B939-6DF2A7EE100B}"/>
            </c:ext>
          </c:extLst>
        </c:ser>
        <c:ser>
          <c:idx val="1"/>
          <c:order val="1"/>
          <c:tx>
            <c:strRef>
              <c:f>'City Comparisons'!$A$99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Comparisons'!$B$97:$J$97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Comparisons'!$B$99:$J$99</c:f>
              <c:numCache>
                <c:formatCode>General</c:formatCode>
                <c:ptCount val="9"/>
                <c:pt idx="0">
                  <c:v>104</c:v>
                </c:pt>
                <c:pt idx="1">
                  <c:v>82</c:v>
                </c:pt>
                <c:pt idx="2">
                  <c:v>213</c:v>
                </c:pt>
                <c:pt idx="3">
                  <c:v>169</c:v>
                </c:pt>
                <c:pt idx="4">
                  <c:v>152</c:v>
                </c:pt>
                <c:pt idx="5">
                  <c:v>66</c:v>
                </c:pt>
                <c:pt idx="6">
                  <c:v>158</c:v>
                </c:pt>
                <c:pt idx="7">
                  <c:v>117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6-4371-B939-6DF2A7EE100B}"/>
            </c:ext>
          </c:extLst>
        </c:ser>
        <c:ser>
          <c:idx val="2"/>
          <c:order val="2"/>
          <c:tx>
            <c:strRef>
              <c:f>'City Comparisons'!$A$100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Comparisons'!$B$97:$J$97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Comparisons'!$B$100:$J$100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30</c:v>
                </c:pt>
                <c:pt idx="3">
                  <c:v>21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E6-4371-B939-6DF2A7EE100B}"/>
            </c:ext>
          </c:extLst>
        </c:ser>
        <c:ser>
          <c:idx val="3"/>
          <c:order val="3"/>
          <c:tx>
            <c:strRef>
              <c:f>'City Comparisons'!$A$101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Comparisons'!$B$97:$J$97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Comparisons'!$B$101:$J$101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E6-4371-B939-6DF2A7EE100B}"/>
            </c:ext>
          </c:extLst>
        </c:ser>
        <c:ser>
          <c:idx val="4"/>
          <c:order val="4"/>
          <c:tx>
            <c:strRef>
              <c:f>'City Comparisons'!$A$102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Comparisons'!$B$97:$J$97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Comparisons'!$B$102:$J$102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371-B939-6DF2A7EE1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89999999999999991"/>
          <c:h val="6.6570968361138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2016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Comparisons'!$A$170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Comparisons'!$B$169:$J$169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Comparisons'!$B$170:$J$170</c:f>
              <c:numCache>
                <c:formatCode>General</c:formatCode>
                <c:ptCount val="9"/>
                <c:pt idx="0">
                  <c:v>280</c:v>
                </c:pt>
                <c:pt idx="1">
                  <c:v>227</c:v>
                </c:pt>
                <c:pt idx="2">
                  <c:v>92</c:v>
                </c:pt>
                <c:pt idx="3">
                  <c:v>164</c:v>
                </c:pt>
                <c:pt idx="4">
                  <c:v>122</c:v>
                </c:pt>
                <c:pt idx="5">
                  <c:v>327</c:v>
                </c:pt>
                <c:pt idx="6">
                  <c:v>216</c:v>
                </c:pt>
                <c:pt idx="7">
                  <c:v>279</c:v>
                </c:pt>
                <c:pt idx="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B-49DA-AEBB-E5266B06C749}"/>
            </c:ext>
          </c:extLst>
        </c:ser>
        <c:ser>
          <c:idx val="1"/>
          <c:order val="1"/>
          <c:tx>
            <c:strRef>
              <c:f>'City Comparisons'!$A$171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Comparisons'!$B$169:$J$169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Comparisons'!$B$171:$J$171</c:f>
              <c:numCache>
                <c:formatCode>General</c:formatCode>
                <c:ptCount val="9"/>
                <c:pt idx="0">
                  <c:v>85</c:v>
                </c:pt>
                <c:pt idx="1">
                  <c:v>130</c:v>
                </c:pt>
                <c:pt idx="2">
                  <c:v>245</c:v>
                </c:pt>
                <c:pt idx="3">
                  <c:v>179</c:v>
                </c:pt>
                <c:pt idx="4">
                  <c:v>224</c:v>
                </c:pt>
                <c:pt idx="5">
                  <c:v>37</c:v>
                </c:pt>
                <c:pt idx="6">
                  <c:v>135</c:v>
                </c:pt>
                <c:pt idx="7">
                  <c:v>84</c:v>
                </c:pt>
                <c:pt idx="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CB-49DA-AEBB-E5266B06C749}"/>
            </c:ext>
          </c:extLst>
        </c:ser>
        <c:ser>
          <c:idx val="2"/>
          <c:order val="2"/>
          <c:tx>
            <c:strRef>
              <c:f>'City Comparisons'!$A$172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Comparisons'!$B$169:$J$169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Comparisons'!$B$172:$J$172</c:f>
              <c:numCache>
                <c:formatCode>General</c:formatCode>
                <c:ptCount val="9"/>
                <c:pt idx="0">
                  <c:v>1</c:v>
                </c:pt>
                <c:pt idx="1">
                  <c:v>7</c:v>
                </c:pt>
                <c:pt idx="2">
                  <c:v>25</c:v>
                </c:pt>
                <c:pt idx="3">
                  <c:v>22</c:v>
                </c:pt>
                <c:pt idx="4">
                  <c:v>18</c:v>
                </c:pt>
                <c:pt idx="5">
                  <c:v>2</c:v>
                </c:pt>
                <c:pt idx="6">
                  <c:v>13</c:v>
                </c:pt>
                <c:pt idx="7">
                  <c:v>2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CB-49DA-AEBB-E5266B06C749}"/>
            </c:ext>
          </c:extLst>
        </c:ser>
        <c:ser>
          <c:idx val="3"/>
          <c:order val="3"/>
          <c:tx>
            <c:strRef>
              <c:f>'City Comparisons'!$A$173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Comparisons'!$B$169:$J$169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Comparisons'!$B$173:$J$173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CB-49DA-AEBB-E5266B06C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4392"/>
        <c:axId val="167012296"/>
      </c:barChart>
      <c:catAx>
        <c:axId val="16654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2296"/>
        <c:crosses val="autoZero"/>
        <c:auto val="1"/>
        <c:lblAlgn val="ctr"/>
        <c:lblOffset val="100"/>
        <c:noMultiLvlLbl val="0"/>
      </c:catAx>
      <c:valAx>
        <c:axId val="16701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4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Number of Days of Good Air Quality,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'Main Indicator'!$Y$2:$AC$2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'Main Indicator'!$Y$3:$AC$3</c:f>
              <c:numCache>
                <c:formatCode>General</c:formatCode>
                <c:ptCount val="5"/>
                <c:pt idx="0">
                  <c:v>182</c:v>
                </c:pt>
                <c:pt idx="1">
                  <c:v>182</c:v>
                </c:pt>
                <c:pt idx="2">
                  <c:v>178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F-4723-8469-31BCAD9E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67645024"/>
        <c:axId val="167319768"/>
      </c:barChart>
      <c:catAx>
        <c:axId val="16764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9768"/>
        <c:crosses val="autoZero"/>
        <c:auto val="1"/>
        <c:lblAlgn val="ctr"/>
        <c:lblOffset val="100"/>
        <c:noMultiLvlLbl val="0"/>
      </c:catAx>
      <c:valAx>
        <c:axId val="167319768"/>
        <c:scaling>
          <c:orientation val="minMax"/>
          <c:max val="3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645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2013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Comparisons'!$A$226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Comparisons'!$B$225:$J$225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Comparisons'!$B$226:$J$226</c:f>
              <c:numCache>
                <c:formatCode>General</c:formatCode>
                <c:ptCount val="9"/>
                <c:pt idx="0">
                  <c:v>249</c:v>
                </c:pt>
                <c:pt idx="1">
                  <c:v>244</c:v>
                </c:pt>
                <c:pt idx="2">
                  <c:v>100</c:v>
                </c:pt>
                <c:pt idx="3">
                  <c:v>155</c:v>
                </c:pt>
                <c:pt idx="4">
                  <c:v>103</c:v>
                </c:pt>
                <c:pt idx="5">
                  <c:v>234</c:v>
                </c:pt>
                <c:pt idx="6">
                  <c:v>160</c:v>
                </c:pt>
                <c:pt idx="7">
                  <c:v>192</c:v>
                </c:pt>
                <c:pt idx="8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5-462D-A2CC-335483B37C77}"/>
            </c:ext>
          </c:extLst>
        </c:ser>
        <c:ser>
          <c:idx val="1"/>
          <c:order val="1"/>
          <c:tx>
            <c:strRef>
              <c:f>'City Comparisons'!$A$227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Comparisons'!$B$225:$J$225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Comparisons'!$B$227:$J$227</c:f>
              <c:numCache>
                <c:formatCode>General</c:formatCode>
                <c:ptCount val="9"/>
                <c:pt idx="0">
                  <c:v>112</c:v>
                </c:pt>
                <c:pt idx="1">
                  <c:v>118</c:v>
                </c:pt>
                <c:pt idx="2">
                  <c:v>221</c:v>
                </c:pt>
                <c:pt idx="3">
                  <c:v>185</c:v>
                </c:pt>
                <c:pt idx="4">
                  <c:v>243</c:v>
                </c:pt>
                <c:pt idx="5">
                  <c:v>114</c:v>
                </c:pt>
                <c:pt idx="6">
                  <c:v>196</c:v>
                </c:pt>
                <c:pt idx="7">
                  <c:v>165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5-462D-A2CC-335483B37C77}"/>
            </c:ext>
          </c:extLst>
        </c:ser>
        <c:ser>
          <c:idx val="2"/>
          <c:order val="2"/>
          <c:tx>
            <c:strRef>
              <c:f>'City Comparisons'!$A$228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Comparisons'!$B$225:$J$225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Comparisons'!$B$228:$J$228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36</c:v>
                </c:pt>
                <c:pt idx="3">
                  <c:v>20</c:v>
                </c:pt>
                <c:pt idx="4">
                  <c:v>19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5-462D-A2CC-335483B37C77}"/>
            </c:ext>
          </c:extLst>
        </c:ser>
        <c:ser>
          <c:idx val="3"/>
          <c:order val="3"/>
          <c:tx>
            <c:strRef>
              <c:f>'City Comparisons'!$A$229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Comparisons'!$B$225:$J$225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Comparisons'!$B$229:$J$229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5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5-462D-A2CC-335483B37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3080"/>
        <c:axId val="167013472"/>
      </c:barChart>
      <c:catAx>
        <c:axId val="16701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472"/>
        <c:crosses val="autoZero"/>
        <c:auto val="1"/>
        <c:lblAlgn val="ctr"/>
        <c:lblOffset val="100"/>
        <c:noMultiLvlLbl val="0"/>
      </c:catAx>
      <c:valAx>
        <c:axId val="1670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2017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Comparisons'!$A$152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Comparisons'!$B$151:$J$151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Comparisons'!$B$152:$J$152</c:f>
              <c:numCache>
                <c:formatCode>General</c:formatCode>
                <c:ptCount val="9"/>
                <c:pt idx="0">
                  <c:v>262</c:v>
                </c:pt>
                <c:pt idx="1">
                  <c:v>214</c:v>
                </c:pt>
                <c:pt idx="2">
                  <c:v>72</c:v>
                </c:pt>
                <c:pt idx="3">
                  <c:v>184</c:v>
                </c:pt>
                <c:pt idx="4">
                  <c:v>126</c:v>
                </c:pt>
                <c:pt idx="5">
                  <c:v>267</c:v>
                </c:pt>
                <c:pt idx="6">
                  <c:v>170</c:v>
                </c:pt>
                <c:pt idx="7">
                  <c:v>222</c:v>
                </c:pt>
                <c:pt idx="8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6-45BA-B9FB-BA7C38845B7B}"/>
            </c:ext>
          </c:extLst>
        </c:ser>
        <c:ser>
          <c:idx val="1"/>
          <c:order val="1"/>
          <c:tx>
            <c:strRef>
              <c:f>'City Comparisons'!$A$153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Comparisons'!$B$151:$J$151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Comparisons'!$B$153:$J$153</c:f>
              <c:numCache>
                <c:formatCode>General</c:formatCode>
                <c:ptCount val="9"/>
                <c:pt idx="0">
                  <c:v>99</c:v>
                </c:pt>
                <c:pt idx="1">
                  <c:v>146</c:v>
                </c:pt>
                <c:pt idx="2">
                  <c:v>253</c:v>
                </c:pt>
                <c:pt idx="3">
                  <c:v>156</c:v>
                </c:pt>
                <c:pt idx="4">
                  <c:v>217</c:v>
                </c:pt>
                <c:pt idx="5">
                  <c:v>82</c:v>
                </c:pt>
                <c:pt idx="6">
                  <c:v>179</c:v>
                </c:pt>
                <c:pt idx="7">
                  <c:v>119</c:v>
                </c:pt>
                <c:pt idx="8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B6-45BA-B9FB-BA7C38845B7B}"/>
            </c:ext>
          </c:extLst>
        </c:ser>
        <c:ser>
          <c:idx val="2"/>
          <c:order val="2"/>
          <c:tx>
            <c:strRef>
              <c:f>'City Comparisons'!$A$154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Comparisons'!$B$151:$J$151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Comparisons'!$B$154:$J$154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39</c:v>
                </c:pt>
                <c:pt idx="3">
                  <c:v>22</c:v>
                </c:pt>
                <c:pt idx="4">
                  <c:v>20</c:v>
                </c:pt>
                <c:pt idx="5">
                  <c:v>10</c:v>
                </c:pt>
                <c:pt idx="6">
                  <c:v>8</c:v>
                </c:pt>
                <c:pt idx="7">
                  <c:v>13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B6-45BA-B9FB-BA7C38845B7B}"/>
            </c:ext>
          </c:extLst>
        </c:ser>
        <c:ser>
          <c:idx val="3"/>
          <c:order val="3"/>
          <c:tx>
            <c:strRef>
              <c:f>'City Comparisons'!$A$155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Comparisons'!$B$151:$J$151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Comparisons'!$B$155:$J$155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B6-45BA-B9FB-BA7C3884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014256"/>
        <c:axId val="167014648"/>
      </c:barChart>
      <c:catAx>
        <c:axId val="16701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648"/>
        <c:crosses val="autoZero"/>
        <c:auto val="1"/>
        <c:lblAlgn val="ctr"/>
        <c:lblOffset val="100"/>
        <c:noMultiLvlLbl val="0"/>
      </c:catAx>
      <c:valAx>
        <c:axId val="16701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2011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Comparisons'!$A$265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Comparisons'!$B$264:$J$264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Comparisons'!$B$265:$J$265</c:f>
              <c:numCache>
                <c:formatCode>General</c:formatCode>
                <c:ptCount val="9"/>
                <c:pt idx="0">
                  <c:v>218</c:v>
                </c:pt>
                <c:pt idx="1">
                  <c:v>153</c:v>
                </c:pt>
                <c:pt idx="2">
                  <c:v>103</c:v>
                </c:pt>
                <c:pt idx="3">
                  <c:v>103</c:v>
                </c:pt>
                <c:pt idx="4">
                  <c:v>98</c:v>
                </c:pt>
                <c:pt idx="5">
                  <c:v>256</c:v>
                </c:pt>
                <c:pt idx="6">
                  <c:v>180</c:v>
                </c:pt>
                <c:pt idx="7">
                  <c:v>237</c:v>
                </c:pt>
                <c:pt idx="8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4-4DFF-A4B0-F0C0006BE99F}"/>
            </c:ext>
          </c:extLst>
        </c:ser>
        <c:ser>
          <c:idx val="1"/>
          <c:order val="1"/>
          <c:tx>
            <c:strRef>
              <c:f>'City Comparisons'!$A$266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Comparisons'!$B$264:$J$264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Comparisons'!$B$266:$J$266</c:f>
              <c:numCache>
                <c:formatCode>General</c:formatCode>
                <c:ptCount val="9"/>
                <c:pt idx="0">
                  <c:v>133</c:v>
                </c:pt>
                <c:pt idx="1">
                  <c:v>167</c:v>
                </c:pt>
                <c:pt idx="2">
                  <c:v>205</c:v>
                </c:pt>
                <c:pt idx="3">
                  <c:v>205</c:v>
                </c:pt>
                <c:pt idx="4">
                  <c:v>236</c:v>
                </c:pt>
                <c:pt idx="5">
                  <c:v>92</c:v>
                </c:pt>
                <c:pt idx="6">
                  <c:v>173</c:v>
                </c:pt>
                <c:pt idx="7">
                  <c:v>115</c:v>
                </c:pt>
                <c:pt idx="8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4-4DFF-A4B0-F0C0006BE99F}"/>
            </c:ext>
          </c:extLst>
        </c:ser>
        <c:ser>
          <c:idx val="2"/>
          <c:order val="2"/>
          <c:tx>
            <c:strRef>
              <c:f>'City Comparisons'!$A$267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Comparisons'!$B$264:$J$264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Comparisons'!$B$267:$J$267</c:f>
              <c:numCache>
                <c:formatCode>General</c:formatCode>
                <c:ptCount val="9"/>
                <c:pt idx="0">
                  <c:v>13</c:v>
                </c:pt>
                <c:pt idx="1">
                  <c:v>37</c:v>
                </c:pt>
                <c:pt idx="2">
                  <c:v>51</c:v>
                </c:pt>
                <c:pt idx="3">
                  <c:v>44</c:v>
                </c:pt>
                <c:pt idx="4">
                  <c:v>19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64-4DFF-A4B0-F0C0006BE99F}"/>
            </c:ext>
          </c:extLst>
        </c:ser>
        <c:ser>
          <c:idx val="3"/>
          <c:order val="3"/>
          <c:tx>
            <c:strRef>
              <c:f>'City Comparisons'!$A$268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Comparisons'!$B$264:$J$264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Comparisons'!$B$268:$J$268</c:f>
              <c:numCache>
                <c:formatCode>General</c:formatCode>
                <c:ptCount val="9"/>
                <c:pt idx="0">
                  <c:v>1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12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64-4DFF-A4B0-F0C0006BE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169720"/>
        <c:axId val="168619608"/>
      </c:barChart>
      <c:catAx>
        <c:axId val="1181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19608"/>
        <c:crosses val="autoZero"/>
        <c:auto val="1"/>
        <c:lblAlgn val="ctr"/>
        <c:lblOffset val="100"/>
        <c:noMultiLvlLbl val="0"/>
      </c:catAx>
      <c:valAx>
        <c:axId val="168619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2007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Comparisons'!$A$341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Comparisons'!$B$340:$J$340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Comparisons'!$B$341:$J$341</c:f>
              <c:numCache>
                <c:formatCode>General</c:formatCode>
                <c:ptCount val="9"/>
                <c:pt idx="0">
                  <c:v>246</c:v>
                </c:pt>
                <c:pt idx="1">
                  <c:v>102</c:v>
                </c:pt>
                <c:pt idx="2">
                  <c:v>82</c:v>
                </c:pt>
                <c:pt idx="3">
                  <c:v>54</c:v>
                </c:pt>
                <c:pt idx="4">
                  <c:v>88</c:v>
                </c:pt>
                <c:pt idx="5">
                  <c:v>247</c:v>
                </c:pt>
                <c:pt idx="6">
                  <c:v>230</c:v>
                </c:pt>
                <c:pt idx="7">
                  <c:v>217</c:v>
                </c:pt>
                <c:pt idx="8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0-45B4-BFB6-BF0D06F4886A}"/>
            </c:ext>
          </c:extLst>
        </c:ser>
        <c:ser>
          <c:idx val="1"/>
          <c:order val="1"/>
          <c:tx>
            <c:strRef>
              <c:f>'City Comparisons'!$A$342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Comparisons'!$B$340:$J$340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Comparisons'!$B$342:$J$342</c:f>
              <c:numCache>
                <c:formatCode>General</c:formatCode>
                <c:ptCount val="9"/>
                <c:pt idx="0">
                  <c:v>111</c:v>
                </c:pt>
                <c:pt idx="1">
                  <c:v>178</c:v>
                </c:pt>
                <c:pt idx="2">
                  <c:v>191</c:v>
                </c:pt>
                <c:pt idx="3">
                  <c:v>251</c:v>
                </c:pt>
                <c:pt idx="4">
                  <c:v>217</c:v>
                </c:pt>
                <c:pt idx="5">
                  <c:v>96</c:v>
                </c:pt>
                <c:pt idx="6">
                  <c:v>120</c:v>
                </c:pt>
                <c:pt idx="7">
                  <c:v>122</c:v>
                </c:pt>
                <c:pt idx="8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0-45B4-BFB6-BF0D06F4886A}"/>
            </c:ext>
          </c:extLst>
        </c:ser>
        <c:ser>
          <c:idx val="2"/>
          <c:order val="2"/>
          <c:tx>
            <c:strRef>
              <c:f>'City Comparisons'!$A$343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Comparisons'!$B$340:$J$340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Comparisons'!$B$343:$J$343</c:f>
              <c:numCache>
                <c:formatCode>General</c:formatCode>
                <c:ptCount val="9"/>
                <c:pt idx="0">
                  <c:v>7</c:v>
                </c:pt>
                <c:pt idx="1">
                  <c:v>64</c:v>
                </c:pt>
                <c:pt idx="2">
                  <c:v>68</c:v>
                </c:pt>
                <c:pt idx="3">
                  <c:v>41</c:v>
                </c:pt>
                <c:pt idx="4">
                  <c:v>43</c:v>
                </c:pt>
                <c:pt idx="5">
                  <c:v>20</c:v>
                </c:pt>
                <c:pt idx="6">
                  <c:v>14</c:v>
                </c:pt>
                <c:pt idx="7">
                  <c:v>21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0-45B4-BFB6-BF0D06F4886A}"/>
            </c:ext>
          </c:extLst>
        </c:ser>
        <c:ser>
          <c:idx val="3"/>
          <c:order val="3"/>
          <c:tx>
            <c:strRef>
              <c:f>'City Comparisons'!$A$344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Comparisons'!$B$340:$J$340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Comparisons'!$B$344:$J$344</c:f>
              <c:numCache>
                <c:formatCode>General</c:formatCode>
                <c:ptCount val="9"/>
                <c:pt idx="0">
                  <c:v>1</c:v>
                </c:pt>
                <c:pt idx="1">
                  <c:v>19</c:v>
                </c:pt>
                <c:pt idx="2">
                  <c:v>23</c:v>
                </c:pt>
                <c:pt idx="3">
                  <c:v>19</c:v>
                </c:pt>
                <c:pt idx="4">
                  <c:v>14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0-45B4-BFB6-BF0D06F4886A}"/>
            </c:ext>
          </c:extLst>
        </c:ser>
        <c:ser>
          <c:idx val="4"/>
          <c:order val="4"/>
          <c:tx>
            <c:strRef>
              <c:f>'City Comparisons'!$A$345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'City Comparisons'!$B$340:$J$340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Francisco</c:v>
                </c:pt>
                <c:pt idx="7">
                  <c:v>Seattle</c:v>
                </c:pt>
                <c:pt idx="8">
                  <c:v>San Antonio</c:v>
                </c:pt>
              </c:strCache>
            </c:strRef>
          </c:cat>
          <c:val>
            <c:numRef>
              <c:f>'City Comparisons'!$B$345:$J$345</c:f>
              <c:numCache>
                <c:formatCode>General</c:formatCode>
                <c:ptCount val="9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0-45B4-BFB6-BF0D06F48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841192"/>
        <c:axId val="168841584"/>
      </c:barChart>
      <c:catAx>
        <c:axId val="16884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584"/>
        <c:crosses val="autoZero"/>
        <c:auto val="1"/>
        <c:lblAlgn val="ctr"/>
        <c:lblOffset val="100"/>
        <c:noMultiLvlLbl val="0"/>
      </c:catAx>
      <c:valAx>
        <c:axId val="16884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41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2021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Comparisons'!$A$81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Comparisons'!$B$80:$J$80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Comparisons'!$B$81:$J$81</c:f>
              <c:numCache>
                <c:formatCode>General</c:formatCode>
                <c:ptCount val="9"/>
                <c:pt idx="0">
                  <c:v>249</c:v>
                </c:pt>
                <c:pt idx="1">
                  <c:v>235</c:v>
                </c:pt>
                <c:pt idx="2">
                  <c:v>110</c:v>
                </c:pt>
                <c:pt idx="3">
                  <c:v>141</c:v>
                </c:pt>
                <c:pt idx="4">
                  <c:v>181</c:v>
                </c:pt>
                <c:pt idx="5">
                  <c:v>292</c:v>
                </c:pt>
                <c:pt idx="6">
                  <c:v>199</c:v>
                </c:pt>
                <c:pt idx="7">
                  <c:v>212</c:v>
                </c:pt>
                <c:pt idx="8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B-4B8D-B0D9-033FF6E4C886}"/>
            </c:ext>
          </c:extLst>
        </c:ser>
        <c:ser>
          <c:idx val="1"/>
          <c:order val="1"/>
          <c:tx>
            <c:strRef>
              <c:f>'City Comparisons'!$A$82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Comparisons'!$B$80:$J$80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Comparisons'!$B$82:$J$82</c:f>
              <c:numCache>
                <c:formatCode>General</c:formatCode>
                <c:ptCount val="9"/>
                <c:pt idx="0">
                  <c:v>115</c:v>
                </c:pt>
                <c:pt idx="1">
                  <c:v>127</c:v>
                </c:pt>
                <c:pt idx="2">
                  <c:v>188</c:v>
                </c:pt>
                <c:pt idx="3">
                  <c:v>194</c:v>
                </c:pt>
                <c:pt idx="4">
                  <c:v>169</c:v>
                </c:pt>
                <c:pt idx="5">
                  <c:v>72</c:v>
                </c:pt>
                <c:pt idx="6">
                  <c:v>154</c:v>
                </c:pt>
                <c:pt idx="7">
                  <c:v>143</c:v>
                </c:pt>
                <c:pt idx="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B-4B8D-B0D9-033FF6E4C886}"/>
            </c:ext>
          </c:extLst>
        </c:ser>
        <c:ser>
          <c:idx val="2"/>
          <c:order val="2"/>
          <c:tx>
            <c:strRef>
              <c:f>'City Comparisons'!$A$83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Comparisons'!$B$80:$J$80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Comparisons'!$B$83:$J$83</c:f>
              <c:numCache>
                <c:formatCode>General</c:formatCode>
                <c:ptCount val="9"/>
                <c:pt idx="0">
                  <c:v>1</c:v>
                </c:pt>
                <c:pt idx="1">
                  <c:v>3</c:v>
                </c:pt>
                <c:pt idx="2">
                  <c:v>50</c:v>
                </c:pt>
                <c:pt idx="3">
                  <c:v>21</c:v>
                </c:pt>
                <c:pt idx="4">
                  <c:v>13</c:v>
                </c:pt>
                <c:pt idx="5">
                  <c:v>0</c:v>
                </c:pt>
                <c:pt idx="6">
                  <c:v>12</c:v>
                </c:pt>
                <c:pt idx="7">
                  <c:v>9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B-4B8D-B0D9-033FF6E4C886}"/>
            </c:ext>
          </c:extLst>
        </c:ser>
        <c:ser>
          <c:idx val="3"/>
          <c:order val="3"/>
          <c:tx>
            <c:strRef>
              <c:f>'City Comparisons'!$A$84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Comparisons'!$B$80:$J$80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Comparisons'!$B$84:$J$84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EB-4B8D-B0D9-033FF6E4C886}"/>
            </c:ext>
          </c:extLst>
        </c:ser>
        <c:ser>
          <c:idx val="4"/>
          <c:order val="4"/>
          <c:tx>
            <c:strRef>
              <c:f>'City Comparisons'!$A$85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Comparisons'!$B$80:$J$80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Comparisons'!$B$85:$J$85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B-4B8D-B0D9-033FF6E4C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89999999999999991"/>
          <c:h val="6.65709683611386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2022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93087186416011E-2"/>
          <c:y val="0.18652891792672924"/>
          <c:w val="0.88154552102465156"/>
          <c:h val="0.5055968304020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'City Comparisons'!$A$55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Comparisons'!$B$54:$J$54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Comparisons'!$B$55:$J$55</c:f>
              <c:numCache>
                <c:formatCode>General</c:formatCode>
                <c:ptCount val="9"/>
                <c:pt idx="0">
                  <c:v>246</c:v>
                </c:pt>
                <c:pt idx="1">
                  <c:v>237</c:v>
                </c:pt>
                <c:pt idx="2">
                  <c:v>126</c:v>
                </c:pt>
                <c:pt idx="3">
                  <c:v>112</c:v>
                </c:pt>
                <c:pt idx="4">
                  <c:v>175</c:v>
                </c:pt>
                <c:pt idx="5">
                  <c:v>255</c:v>
                </c:pt>
                <c:pt idx="6">
                  <c:v>186</c:v>
                </c:pt>
                <c:pt idx="7">
                  <c:v>222</c:v>
                </c:pt>
                <c:pt idx="8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50-46C0-8C2F-352292BEF376}"/>
            </c:ext>
          </c:extLst>
        </c:ser>
        <c:ser>
          <c:idx val="1"/>
          <c:order val="1"/>
          <c:tx>
            <c:strRef>
              <c:f>'City Comparisons'!$A$56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Comparisons'!$B$54:$J$54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Comparisons'!$B$56:$J$56</c:f>
              <c:numCache>
                <c:formatCode>General</c:formatCode>
                <c:ptCount val="9"/>
                <c:pt idx="0">
                  <c:v>112</c:v>
                </c:pt>
                <c:pt idx="1">
                  <c:v>125</c:v>
                </c:pt>
                <c:pt idx="2">
                  <c:v>204</c:v>
                </c:pt>
                <c:pt idx="3">
                  <c:v>214</c:v>
                </c:pt>
                <c:pt idx="4">
                  <c:v>184</c:v>
                </c:pt>
                <c:pt idx="5">
                  <c:v>103</c:v>
                </c:pt>
                <c:pt idx="6">
                  <c:v>166</c:v>
                </c:pt>
                <c:pt idx="7">
                  <c:v>138</c:v>
                </c:pt>
                <c:pt idx="8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0-46C0-8C2F-352292BEF376}"/>
            </c:ext>
          </c:extLst>
        </c:ser>
        <c:ser>
          <c:idx val="2"/>
          <c:order val="2"/>
          <c:tx>
            <c:strRef>
              <c:f>'City Comparisons'!$A$57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Comparisons'!$B$54:$J$54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Comparisons'!$B$57:$J$57</c:f>
              <c:numCache>
                <c:formatCode>General</c:formatCode>
                <c:ptCount val="9"/>
                <c:pt idx="0">
                  <c:v>7</c:v>
                </c:pt>
                <c:pt idx="1">
                  <c:v>3</c:v>
                </c:pt>
                <c:pt idx="2">
                  <c:v>34</c:v>
                </c:pt>
                <c:pt idx="3">
                  <c:v>33</c:v>
                </c:pt>
                <c:pt idx="4">
                  <c:v>6</c:v>
                </c:pt>
                <c:pt idx="5">
                  <c:v>3</c:v>
                </c:pt>
                <c:pt idx="6">
                  <c:v>12</c:v>
                </c:pt>
                <c:pt idx="7">
                  <c:v>5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50-46C0-8C2F-352292BEF376}"/>
            </c:ext>
          </c:extLst>
        </c:ser>
        <c:ser>
          <c:idx val="3"/>
          <c:order val="3"/>
          <c:tx>
            <c:strRef>
              <c:f>'City Comparisons'!$A$58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Comparisons'!$B$54:$J$54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Comparisons'!$B$58:$J$58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50-46C0-8C2F-352292BEF376}"/>
            </c:ext>
          </c:extLst>
        </c:ser>
        <c:ser>
          <c:idx val="4"/>
          <c:order val="4"/>
          <c:tx>
            <c:strRef>
              <c:f>'City Comparisons'!$A$59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Comparisons'!$B$54:$J$54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Comparisons'!$B$59:$J$59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50-46C0-8C2F-352292BEF376}"/>
            </c:ext>
          </c:extLst>
        </c:ser>
        <c:ser>
          <c:idx val="5"/>
          <c:order val="5"/>
          <c:tx>
            <c:strRef>
              <c:f>'City Comparisons'!$A$60</c:f>
              <c:strCache>
                <c:ptCount val="1"/>
                <c:pt idx="0">
                  <c:v>Hazardous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'City Comparisons'!$B$54:$J$54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Comparisons'!$B$60:$J$60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50-46C0-8C2F-352292BEF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8157112982826689"/>
          <c:h val="0.1141255970631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2023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93087186416011E-2"/>
          <c:y val="0.18652891792672924"/>
          <c:w val="0.88154552102465156"/>
          <c:h val="0.5055968304020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'City Comparisons'!$A$29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Comparisons'!$B$29:$J$29</c:f>
              <c:numCache>
                <c:formatCode>General</c:formatCode>
                <c:ptCount val="9"/>
                <c:pt idx="0">
                  <c:v>147</c:v>
                </c:pt>
                <c:pt idx="1">
                  <c:v>145</c:v>
                </c:pt>
                <c:pt idx="2">
                  <c:v>72</c:v>
                </c:pt>
                <c:pt idx="3">
                  <c:v>36</c:v>
                </c:pt>
                <c:pt idx="4">
                  <c:v>65</c:v>
                </c:pt>
                <c:pt idx="5">
                  <c:v>219</c:v>
                </c:pt>
                <c:pt idx="6">
                  <c:v>152</c:v>
                </c:pt>
                <c:pt idx="7">
                  <c:v>124</c:v>
                </c:pt>
                <c:pt idx="8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A1-4219-B184-AFC3B03D087B}"/>
            </c:ext>
          </c:extLst>
        </c:ser>
        <c:ser>
          <c:idx val="1"/>
          <c:order val="1"/>
          <c:tx>
            <c:strRef>
              <c:f>'City Comparisons'!$A$30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Comparisons'!$B$30:$J$30</c:f>
              <c:numCache>
                <c:formatCode>General</c:formatCode>
                <c:ptCount val="9"/>
                <c:pt idx="0">
                  <c:v>207</c:v>
                </c:pt>
                <c:pt idx="1">
                  <c:v>212</c:v>
                </c:pt>
                <c:pt idx="2">
                  <c:v>264</c:v>
                </c:pt>
                <c:pt idx="3">
                  <c:v>272</c:v>
                </c:pt>
                <c:pt idx="4">
                  <c:v>275</c:v>
                </c:pt>
                <c:pt idx="5">
                  <c:v>140</c:v>
                </c:pt>
                <c:pt idx="6">
                  <c:v>201</c:v>
                </c:pt>
                <c:pt idx="7">
                  <c:v>228</c:v>
                </c:pt>
                <c:pt idx="8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A1-4219-B184-AFC3B03D087B}"/>
            </c:ext>
          </c:extLst>
        </c:ser>
        <c:ser>
          <c:idx val="2"/>
          <c:order val="2"/>
          <c:tx>
            <c:strRef>
              <c:f>'City Comparisons'!$A$31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Comparisons'!$B$31:$J$31</c:f>
              <c:numCache>
                <c:formatCode>General</c:formatCode>
                <c:ptCount val="9"/>
                <c:pt idx="0">
                  <c:v>11</c:v>
                </c:pt>
                <c:pt idx="1">
                  <c:v>8</c:v>
                </c:pt>
                <c:pt idx="2">
                  <c:v>27</c:v>
                </c:pt>
                <c:pt idx="3">
                  <c:v>45</c:v>
                </c:pt>
                <c:pt idx="4">
                  <c:v>19</c:v>
                </c:pt>
                <c:pt idx="5">
                  <c:v>4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A1-4219-B184-AFC3B03D087B}"/>
            </c:ext>
          </c:extLst>
        </c:ser>
        <c:ser>
          <c:idx val="3"/>
          <c:order val="3"/>
          <c:tx>
            <c:strRef>
              <c:f>'City Comparisons'!$A$32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Comparisons'!$B$32:$J$32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A1-4219-B184-AFC3B03D087B}"/>
            </c:ext>
          </c:extLst>
        </c:ser>
        <c:ser>
          <c:idx val="4"/>
          <c:order val="4"/>
          <c:tx>
            <c:strRef>
              <c:f>'City Comparisons'!$A$33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Comparisons'!$B$33:$J$33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A1-4219-B184-AFC3B03D087B}"/>
            </c:ext>
          </c:extLst>
        </c:ser>
        <c:ser>
          <c:idx val="5"/>
          <c:order val="5"/>
          <c:tx>
            <c:strRef>
              <c:f>'City Comparisons'!$A$34</c:f>
              <c:strCache>
                <c:ptCount val="1"/>
                <c:pt idx="0">
                  <c:v>Hazardous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'City Comparisons'!$B$28:$J$28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Comparisons'!$B$34:$J$34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1-4219-B184-AFC3B03D0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8157112982826689"/>
          <c:h val="0.1141255970631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 and SO</a:t>
            </a:r>
            <a:r>
              <a:rPr lang="en-US" sz="1400" b="0" i="0" u="none" strike="noStrike" baseline="-25000">
                <a:effectLst/>
              </a:rPr>
              <a:t>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2007-2019'!$B$23</c:f>
              <c:strCache>
                <c:ptCount val="1"/>
                <c:pt idx="0">
                  <c:v>CO 2nd Max 1-hr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2007-2019'!$I$23:$O$23</c:f>
              <c:numCache>
                <c:formatCode>General</c:formatCode>
                <c:ptCount val="7"/>
                <c:pt idx="0">
                  <c:v>0.6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A-448A-AF8A-FF8BB5A16AC2}"/>
            </c:ext>
          </c:extLst>
        </c:ser>
        <c:ser>
          <c:idx val="1"/>
          <c:order val="1"/>
          <c:tx>
            <c:strRef>
              <c:f>'Pollutant type 2007-2019'!$B$24</c:f>
              <c:strCache>
                <c:ptCount val="1"/>
                <c:pt idx="0">
                  <c:v>CO 2nd Max 8-hr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2007-2019'!$I$24:$O$24</c:f>
              <c:numCache>
                <c:formatCode>General</c:formatCode>
                <c:ptCount val="7"/>
                <c:pt idx="0">
                  <c:v>0.4</c:v>
                </c:pt>
                <c:pt idx="1">
                  <c:v>0.3</c:v>
                </c:pt>
                <c:pt idx="2">
                  <c:v>0</c:v>
                </c:pt>
                <c:pt idx="3">
                  <c:v>0.6</c:v>
                </c:pt>
                <c:pt idx="4">
                  <c:v>1.3</c:v>
                </c:pt>
                <c:pt idx="5">
                  <c:v>1.3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A-448A-AF8A-FF8BB5A16AC2}"/>
            </c:ext>
          </c:extLst>
        </c:ser>
        <c:ser>
          <c:idx val="2"/>
          <c:order val="2"/>
          <c:tx>
            <c:strRef>
              <c:f>'Pollutant type 2007-2019'!$B$25</c:f>
              <c:strCache>
                <c:ptCount val="1"/>
                <c:pt idx="0">
                  <c:v>SO2 99th Percentile 1-hr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2007-2019'!$I$25:$O$25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A-448A-AF8A-FF8BB5A16AC2}"/>
            </c:ext>
          </c:extLst>
        </c:ser>
        <c:ser>
          <c:idx val="3"/>
          <c:order val="3"/>
          <c:tx>
            <c:strRef>
              <c:f>'Pollutant type 2007-2019'!$B$26</c:f>
              <c:strCache>
                <c:ptCount val="1"/>
                <c:pt idx="0">
                  <c:v>SO2 2nd Max 24-hr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2007-2019'!$I$22:$O$22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2007-2019'!$I$26:$O$26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9A-448A-AF8A-FF8BB5A1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26392"/>
        <c:axId val="479122872"/>
      </c:lineChart>
      <c:catAx>
        <c:axId val="479126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2872"/>
        <c:crosses val="autoZero"/>
        <c:auto val="1"/>
        <c:lblAlgn val="ctr"/>
        <c:lblOffset val="100"/>
        <c:noMultiLvlLbl val="0"/>
      </c:catAx>
      <c:valAx>
        <c:axId val="47912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6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  <a:r>
              <a:rPr lang="en-US" baseline="-25000"/>
              <a:t>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2007-2019'!$B$29</c:f>
              <c:strCache>
                <c:ptCount val="1"/>
                <c:pt idx="0">
                  <c:v>NO2 98th Percentile 1-hr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2007-2019'!$I$28:$O$28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2007-2019'!$I$29:$O$29</c:f>
              <c:numCache>
                <c:formatCode>General</c:formatCode>
                <c:ptCount val="7"/>
                <c:pt idx="0">
                  <c:v>0</c:v>
                </c:pt>
                <c:pt idx="1">
                  <c:v>31</c:v>
                </c:pt>
                <c:pt idx="2">
                  <c:v>51</c:v>
                </c:pt>
                <c:pt idx="3">
                  <c:v>47</c:v>
                </c:pt>
                <c:pt idx="4">
                  <c:v>47</c:v>
                </c:pt>
                <c:pt idx="5">
                  <c:v>46</c:v>
                </c:pt>
                <c:pt idx="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C-4CF9-B1F3-28AFB051C88C}"/>
            </c:ext>
          </c:extLst>
        </c:ser>
        <c:ser>
          <c:idx val="1"/>
          <c:order val="1"/>
          <c:tx>
            <c:strRef>
              <c:f>'Pollutant type 2007-2019'!$B$30</c:f>
              <c:strCache>
                <c:ptCount val="1"/>
                <c:pt idx="0">
                  <c:v>NO2 Mean 1-hr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2007-2019'!$I$28:$O$28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2007-2019'!$I$30:$O$30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FC-4CF9-B1F3-28AFB051C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28952"/>
        <c:axId val="479131512"/>
      </c:lineChart>
      <c:catAx>
        <c:axId val="47912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31512"/>
        <c:crosses val="autoZero"/>
        <c:auto val="1"/>
        <c:lblAlgn val="ctr"/>
        <c:lblOffset val="100"/>
        <c:noMultiLvlLbl val="0"/>
      </c:catAx>
      <c:valAx>
        <c:axId val="47913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8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Ozone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2007-2019'!$B$34</c:f>
              <c:strCache>
                <c:ptCount val="1"/>
                <c:pt idx="0">
                  <c:v>Ozone 2nd Max 1-hr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2007-2019'!$I$33:$O$33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2007-2019'!$I$34:$O$34</c:f>
              <c:numCache>
                <c:formatCode>General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0.09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336-87E1-DF5E3708797A}"/>
            </c:ext>
          </c:extLst>
        </c:ser>
        <c:ser>
          <c:idx val="1"/>
          <c:order val="1"/>
          <c:tx>
            <c:strRef>
              <c:f>'Pollutant type 2007-2019'!$B$35</c:f>
              <c:strCache>
                <c:ptCount val="1"/>
                <c:pt idx="0">
                  <c:v>Ozone 4th Max 8-hr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2007-2019'!$I$33:$O$33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'Pollutant type 2007-2019'!$I$35:$O$35</c:f>
              <c:numCache>
                <c:formatCode>General</c:formatCode>
                <c:ptCount val="7"/>
                <c:pt idx="0">
                  <c:v>7.0000000000000007E-2</c:v>
                </c:pt>
                <c:pt idx="1">
                  <c:v>6.3E-2</c:v>
                </c:pt>
                <c:pt idx="2">
                  <c:v>7.2999999999999995E-2</c:v>
                </c:pt>
                <c:pt idx="3">
                  <c:v>6.4000000000000001E-2</c:v>
                </c:pt>
                <c:pt idx="4">
                  <c:v>7.0000000000000007E-2</c:v>
                </c:pt>
                <c:pt idx="5">
                  <c:v>7.1999999999999995E-2</c:v>
                </c:pt>
                <c:pt idx="6">
                  <c:v>6.5000000000000002E-2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1-4336-87E1-DF5E37087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9123832"/>
        <c:axId val="479129272"/>
      </c:lineChart>
      <c:catAx>
        <c:axId val="47912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9272"/>
        <c:crosses val="autoZero"/>
        <c:auto val="1"/>
        <c:lblAlgn val="ctr"/>
        <c:lblOffset val="100"/>
        <c:noMultiLvlLbl val="0"/>
      </c:catAx>
      <c:valAx>
        <c:axId val="47912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123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Extended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6"/>
            <c:dispRSqr val="0"/>
            <c:dispEq val="0"/>
          </c:trendline>
          <c:cat>
            <c:numRef>
              <c:f>'Main Indicator'!$Y$2:$AE$2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'Main Indicator'!$Y$3:$AC$3</c:f>
              <c:numCache>
                <c:formatCode>General</c:formatCode>
                <c:ptCount val="5"/>
                <c:pt idx="0">
                  <c:v>182</c:v>
                </c:pt>
                <c:pt idx="1">
                  <c:v>182</c:v>
                </c:pt>
                <c:pt idx="2">
                  <c:v>178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7-4047-8D60-0CACEFAC8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446328"/>
        <c:axId val="167446712"/>
      </c:lineChart>
      <c:catAx>
        <c:axId val="167446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46712"/>
        <c:crosses val="autoZero"/>
        <c:auto val="1"/>
        <c:lblAlgn val="ctr"/>
        <c:lblOffset val="100"/>
        <c:noMultiLvlLbl val="0"/>
      </c:catAx>
      <c:valAx>
        <c:axId val="1674467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46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 2.5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2007-2019'!$B$39</c:f>
              <c:strCache>
                <c:ptCount val="1"/>
                <c:pt idx="0">
                  <c:v>PM2.5 98th Percentile 24-hr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2007-2019'!$C$38:$O$38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2007-2019'!$C$39:$O$39</c:f>
              <c:numCache>
                <c:formatCode>General</c:formatCode>
                <c:ptCount val="13"/>
                <c:pt idx="0">
                  <c:v>21</c:v>
                </c:pt>
                <c:pt idx="1">
                  <c:v>22</c:v>
                </c:pt>
                <c:pt idx="2">
                  <c:v>27</c:v>
                </c:pt>
                <c:pt idx="3">
                  <c:v>18</c:v>
                </c:pt>
                <c:pt idx="4">
                  <c:v>22</c:v>
                </c:pt>
                <c:pt idx="5">
                  <c:v>17</c:v>
                </c:pt>
                <c:pt idx="6">
                  <c:v>24</c:v>
                </c:pt>
                <c:pt idx="7">
                  <c:v>22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23</c:v>
                </c:pt>
                <c:pt idx="12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E-4D5E-8D99-1A2C719A1E01}"/>
            </c:ext>
          </c:extLst>
        </c:ser>
        <c:ser>
          <c:idx val="1"/>
          <c:order val="1"/>
          <c:tx>
            <c:strRef>
              <c:f>'Pollutant type 2007-2019'!$B$40</c:f>
              <c:strCache>
                <c:ptCount val="1"/>
                <c:pt idx="0">
                  <c:v>PM2.5 Weighted Mean 24-hr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2007-2019'!$C$38:$O$38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2007-2019'!$C$40:$O$40</c:f>
              <c:numCache>
                <c:formatCode>General</c:formatCode>
                <c:ptCount val="13"/>
                <c:pt idx="0">
                  <c:v>9.6999999999999993</c:v>
                </c:pt>
                <c:pt idx="1">
                  <c:v>10</c:v>
                </c:pt>
                <c:pt idx="2">
                  <c:v>10.1</c:v>
                </c:pt>
                <c:pt idx="3">
                  <c:v>10</c:v>
                </c:pt>
                <c:pt idx="4">
                  <c:v>10.6</c:v>
                </c:pt>
                <c:pt idx="5">
                  <c:v>7.8</c:v>
                </c:pt>
                <c:pt idx="6">
                  <c:v>7.2</c:v>
                </c:pt>
                <c:pt idx="7">
                  <c:v>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10.199999999999999</c:v>
                </c:pt>
                <c:pt idx="12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E-4D5E-8D99-1A2C719A1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6897528"/>
        <c:axId val="617459216"/>
      </c:lineChart>
      <c:catAx>
        <c:axId val="616897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7459216"/>
        <c:crosses val="autoZero"/>
        <c:auto val="1"/>
        <c:lblAlgn val="ctr"/>
        <c:lblOffset val="100"/>
        <c:noMultiLvlLbl val="0"/>
      </c:catAx>
      <c:valAx>
        <c:axId val="61745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897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PM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'Pollutant type 2007-2019'!$B$43</c:f>
              <c:strCache>
                <c:ptCount val="1"/>
                <c:pt idx="0">
                  <c:v>PM10 2nd Max 24-hr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2007-2019'!$C$42:$O$42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2007-2019'!$C$43:$O$43</c:f>
              <c:numCache>
                <c:formatCode>General</c:formatCode>
                <c:ptCount val="13"/>
                <c:pt idx="0">
                  <c:v>41</c:v>
                </c:pt>
                <c:pt idx="1">
                  <c:v>36</c:v>
                </c:pt>
                <c:pt idx="2">
                  <c:v>41</c:v>
                </c:pt>
                <c:pt idx="3">
                  <c:v>34</c:v>
                </c:pt>
                <c:pt idx="4">
                  <c:v>33</c:v>
                </c:pt>
                <c:pt idx="5">
                  <c:v>32</c:v>
                </c:pt>
                <c:pt idx="6">
                  <c:v>51</c:v>
                </c:pt>
                <c:pt idx="7">
                  <c:v>78</c:v>
                </c:pt>
                <c:pt idx="8">
                  <c:v>53</c:v>
                </c:pt>
                <c:pt idx="9">
                  <c:v>72</c:v>
                </c:pt>
                <c:pt idx="10">
                  <c:v>39</c:v>
                </c:pt>
                <c:pt idx="11">
                  <c:v>82</c:v>
                </c:pt>
                <c:pt idx="1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8-498D-B79A-CD6ACE5F6F53}"/>
            </c:ext>
          </c:extLst>
        </c:ser>
        <c:ser>
          <c:idx val="1"/>
          <c:order val="1"/>
          <c:tx>
            <c:strRef>
              <c:f>'Pollutant type 2007-2019'!$B$44</c:f>
              <c:strCache>
                <c:ptCount val="1"/>
                <c:pt idx="0">
                  <c:v>PM10 Mean 24-hr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'Pollutant type 2007-2019'!$C$42:$O$42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'Pollutant type 2007-2019'!$C$44:$O$44</c:f>
              <c:numCache>
                <c:formatCode>General</c:formatCode>
                <c:ptCount val="13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15</c:v>
                </c:pt>
                <c:pt idx="6">
                  <c:v>14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8-498D-B79A-CD6ACE5F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911864"/>
        <c:axId val="633913144"/>
      </c:lineChart>
      <c:catAx>
        <c:axId val="633911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13144"/>
        <c:crosses val="autoZero"/>
        <c:auto val="1"/>
        <c:lblAlgn val="ctr"/>
        <c:lblOffset val="100"/>
        <c:noMultiLvlLbl val="0"/>
      </c:catAx>
      <c:valAx>
        <c:axId val="633913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1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Number of Days of Good Air Quality, 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'Main Indicator'!$S$2:$AC$2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'Main Indicator'!$S$3:$AC$3</c:f>
              <c:numCache>
                <c:formatCode>General</c:formatCode>
                <c:ptCount val="11"/>
                <c:pt idx="0">
                  <c:v>176</c:v>
                </c:pt>
                <c:pt idx="1">
                  <c:v>193</c:v>
                </c:pt>
                <c:pt idx="2">
                  <c:v>219</c:v>
                </c:pt>
                <c:pt idx="3">
                  <c:v>185</c:v>
                </c:pt>
                <c:pt idx="4">
                  <c:v>168</c:v>
                </c:pt>
                <c:pt idx="5">
                  <c:v>169</c:v>
                </c:pt>
                <c:pt idx="6">
                  <c:v>182</c:v>
                </c:pt>
                <c:pt idx="7">
                  <c:v>182</c:v>
                </c:pt>
                <c:pt idx="8">
                  <c:v>178</c:v>
                </c:pt>
                <c:pt idx="9">
                  <c:v>147</c:v>
                </c:pt>
                <c:pt idx="10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F-4723-8469-31BCAD9E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67496048"/>
        <c:axId val="167589016"/>
      </c:barChart>
      <c:catAx>
        <c:axId val="16749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89016"/>
        <c:crosses val="autoZero"/>
        <c:auto val="1"/>
        <c:lblAlgn val="ctr"/>
        <c:lblOffset val="100"/>
        <c:noMultiLvlLbl val="0"/>
      </c:catAx>
      <c:valAx>
        <c:axId val="167589016"/>
        <c:scaling>
          <c:orientation val="minMax"/>
          <c:max val="31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9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Days of Good Air Quality, 2007-2024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'Main Indicator'!$B$11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Indicator'!$D$10:$T$10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'Main Indicator'!$D$11:$T$11</c:f>
              <c:numCache>
                <c:formatCode>General</c:formatCode>
                <c:ptCount val="17"/>
                <c:pt idx="0">
                  <c:v>160</c:v>
                </c:pt>
                <c:pt idx="1">
                  <c:v>183</c:v>
                </c:pt>
                <c:pt idx="2">
                  <c:v>220</c:v>
                </c:pt>
                <c:pt idx="3">
                  <c:v>167</c:v>
                </c:pt>
                <c:pt idx="4">
                  <c:v>178</c:v>
                </c:pt>
                <c:pt idx="5">
                  <c:v>191</c:v>
                </c:pt>
                <c:pt idx="6">
                  <c:v>176</c:v>
                </c:pt>
                <c:pt idx="7">
                  <c:v>193</c:v>
                </c:pt>
                <c:pt idx="8">
                  <c:v>219</c:v>
                </c:pt>
                <c:pt idx="9">
                  <c:v>185</c:v>
                </c:pt>
                <c:pt idx="10">
                  <c:v>168</c:v>
                </c:pt>
                <c:pt idx="11">
                  <c:v>169</c:v>
                </c:pt>
                <c:pt idx="12">
                  <c:v>182</c:v>
                </c:pt>
                <c:pt idx="13">
                  <c:v>182</c:v>
                </c:pt>
                <c:pt idx="14">
                  <c:v>178</c:v>
                </c:pt>
                <c:pt idx="15">
                  <c:v>147</c:v>
                </c:pt>
                <c:pt idx="1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E-4904-AA84-108F758D9EE2}"/>
            </c:ext>
          </c:extLst>
        </c:ser>
        <c:ser>
          <c:idx val="1"/>
          <c:order val="1"/>
          <c:tx>
            <c:strRef>
              <c:f>'Main Indicator'!$B$12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Indicator'!$D$10:$T$10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'Main Indicator'!$D$12:$T$12</c:f>
              <c:numCache>
                <c:formatCode>General</c:formatCode>
                <c:ptCount val="17"/>
                <c:pt idx="0">
                  <c:v>160</c:v>
                </c:pt>
                <c:pt idx="1">
                  <c:v>183</c:v>
                </c:pt>
                <c:pt idx="2">
                  <c:v>218</c:v>
                </c:pt>
                <c:pt idx="3">
                  <c:v>160</c:v>
                </c:pt>
                <c:pt idx="4">
                  <c:v>178</c:v>
                </c:pt>
                <c:pt idx="5">
                  <c:v>191</c:v>
                </c:pt>
                <c:pt idx="6">
                  <c:v>176</c:v>
                </c:pt>
                <c:pt idx="7">
                  <c:v>193</c:v>
                </c:pt>
                <c:pt idx="8">
                  <c:v>219</c:v>
                </c:pt>
                <c:pt idx="9">
                  <c:v>185</c:v>
                </c:pt>
                <c:pt idx="10">
                  <c:v>168</c:v>
                </c:pt>
                <c:pt idx="11">
                  <c:v>169</c:v>
                </c:pt>
                <c:pt idx="12">
                  <c:v>182</c:v>
                </c:pt>
                <c:pt idx="13">
                  <c:v>182</c:v>
                </c:pt>
                <c:pt idx="14">
                  <c:v>178</c:v>
                </c:pt>
                <c:pt idx="15">
                  <c:v>147</c:v>
                </c:pt>
                <c:pt idx="1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E-4904-AA84-108F758D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558928"/>
        <c:axId val="167559312"/>
      </c:lineChart>
      <c:catAx>
        <c:axId val="16755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59312"/>
        <c:crosses val="autoZero"/>
        <c:auto val="1"/>
        <c:lblAlgn val="ctr"/>
        <c:lblOffset val="100"/>
        <c:noMultiLvlLbl val="0"/>
      </c:catAx>
      <c:valAx>
        <c:axId val="16755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58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'Main Indicator'!$B$3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Indicator'!$C$2:$AC$2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'Main Indicator'!$C$3:$AC$3</c:f>
              <c:numCache>
                <c:formatCode>General</c:formatCode>
                <c:ptCount val="27"/>
                <c:pt idx="0">
                  <c:v>280</c:v>
                </c:pt>
                <c:pt idx="1">
                  <c:v>205</c:v>
                </c:pt>
                <c:pt idx="2">
                  <c:v>110</c:v>
                </c:pt>
                <c:pt idx="3">
                  <c:v>141</c:v>
                </c:pt>
                <c:pt idx="4">
                  <c:v>136</c:v>
                </c:pt>
                <c:pt idx="5">
                  <c:v>216</c:v>
                </c:pt>
                <c:pt idx="6">
                  <c:v>296</c:v>
                </c:pt>
                <c:pt idx="7">
                  <c:v>151</c:v>
                </c:pt>
                <c:pt idx="8">
                  <c:v>159</c:v>
                </c:pt>
                <c:pt idx="9">
                  <c:v>183</c:v>
                </c:pt>
                <c:pt idx="10">
                  <c:v>160</c:v>
                </c:pt>
                <c:pt idx="11">
                  <c:v>183</c:v>
                </c:pt>
                <c:pt idx="12">
                  <c:v>220</c:v>
                </c:pt>
                <c:pt idx="13">
                  <c:v>167</c:v>
                </c:pt>
                <c:pt idx="14">
                  <c:v>178</c:v>
                </c:pt>
                <c:pt idx="15">
                  <c:v>191</c:v>
                </c:pt>
                <c:pt idx="16">
                  <c:v>176</c:v>
                </c:pt>
                <c:pt idx="17">
                  <c:v>193</c:v>
                </c:pt>
                <c:pt idx="18">
                  <c:v>219</c:v>
                </c:pt>
                <c:pt idx="19">
                  <c:v>185</c:v>
                </c:pt>
                <c:pt idx="20">
                  <c:v>168</c:v>
                </c:pt>
                <c:pt idx="21">
                  <c:v>169</c:v>
                </c:pt>
                <c:pt idx="22">
                  <c:v>182</c:v>
                </c:pt>
                <c:pt idx="23">
                  <c:v>182</c:v>
                </c:pt>
                <c:pt idx="24">
                  <c:v>178</c:v>
                </c:pt>
                <c:pt idx="25">
                  <c:v>147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E-44C1-976A-9C7F6D07906E}"/>
            </c:ext>
          </c:extLst>
        </c:ser>
        <c:ser>
          <c:idx val="1"/>
          <c:order val="1"/>
          <c:tx>
            <c:strRef>
              <c:f>'Main Indicator'!$B$4</c:f>
              <c:strCache>
                <c:ptCount val="1"/>
                <c:pt idx="0">
                  <c:v>Austin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'Main Indicator'!$C$2:$AC$2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'Main Indicator'!$C$4:$AC$4</c:f>
              <c:numCache>
                <c:formatCode>General</c:formatCode>
                <c:ptCount val="27"/>
                <c:pt idx="0">
                  <c:v>280</c:v>
                </c:pt>
                <c:pt idx="1">
                  <c:v>203</c:v>
                </c:pt>
                <c:pt idx="2">
                  <c:v>110</c:v>
                </c:pt>
                <c:pt idx="3">
                  <c:v>139</c:v>
                </c:pt>
                <c:pt idx="4">
                  <c:v>133</c:v>
                </c:pt>
                <c:pt idx="5">
                  <c:v>2011</c:v>
                </c:pt>
                <c:pt idx="6">
                  <c:v>294</c:v>
                </c:pt>
                <c:pt idx="7">
                  <c:v>151</c:v>
                </c:pt>
                <c:pt idx="8">
                  <c:v>159</c:v>
                </c:pt>
                <c:pt idx="9">
                  <c:v>182</c:v>
                </c:pt>
                <c:pt idx="10">
                  <c:v>160</c:v>
                </c:pt>
                <c:pt idx="11">
                  <c:v>183</c:v>
                </c:pt>
                <c:pt idx="12">
                  <c:v>218</c:v>
                </c:pt>
                <c:pt idx="13">
                  <c:v>160</c:v>
                </c:pt>
                <c:pt idx="14">
                  <c:v>178</c:v>
                </c:pt>
                <c:pt idx="15">
                  <c:v>191</c:v>
                </c:pt>
                <c:pt idx="16">
                  <c:v>176</c:v>
                </c:pt>
                <c:pt idx="17">
                  <c:v>193</c:v>
                </c:pt>
                <c:pt idx="18">
                  <c:v>219</c:v>
                </c:pt>
                <c:pt idx="19">
                  <c:v>185</c:v>
                </c:pt>
                <c:pt idx="20">
                  <c:v>168</c:v>
                </c:pt>
                <c:pt idx="21">
                  <c:v>169</c:v>
                </c:pt>
                <c:pt idx="22">
                  <c:v>182</c:v>
                </c:pt>
                <c:pt idx="23">
                  <c:v>182</c:v>
                </c:pt>
                <c:pt idx="24">
                  <c:v>178</c:v>
                </c:pt>
                <c:pt idx="25">
                  <c:v>147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E-44C1-976A-9C7F6D079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23128"/>
        <c:axId val="448120888"/>
      </c:lineChart>
      <c:catAx>
        <c:axId val="448123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120888"/>
        <c:crosses val="autoZero"/>
        <c:auto val="1"/>
        <c:lblAlgn val="ctr"/>
        <c:lblOffset val="100"/>
        <c:noMultiLvlLbl val="0"/>
      </c:catAx>
      <c:valAx>
        <c:axId val="44812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8123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Travis County Air Quality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'Number of Days All Types'!$B$4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'Number of Days All Types'!$P$3:$T$3</c:f>
              <c:strCache>
                <c:ptCount val="5"/>
                <c:pt idx="0">
                  <c:v>2020*</c:v>
                </c:pt>
                <c:pt idx="1">
                  <c:v>2021*</c:v>
                </c:pt>
                <c:pt idx="2">
                  <c:v>2022*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'Number of Days All Types'!$P$4:$T$4</c:f>
              <c:numCache>
                <c:formatCode>General</c:formatCode>
                <c:ptCount val="5"/>
                <c:pt idx="0">
                  <c:v>260</c:v>
                </c:pt>
                <c:pt idx="1">
                  <c:v>249</c:v>
                </c:pt>
                <c:pt idx="2">
                  <c:v>246</c:v>
                </c:pt>
                <c:pt idx="3">
                  <c:v>147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3-4B59-82ED-5329225F922F}"/>
            </c:ext>
          </c:extLst>
        </c:ser>
        <c:ser>
          <c:idx val="1"/>
          <c:order val="1"/>
          <c:tx>
            <c:strRef>
              <c:f>'Number of Days All Types'!$B$5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'Number of Days All Types'!$P$3:$T$3</c:f>
              <c:strCache>
                <c:ptCount val="5"/>
                <c:pt idx="0">
                  <c:v>2020*</c:v>
                </c:pt>
                <c:pt idx="1">
                  <c:v>2021*</c:v>
                </c:pt>
                <c:pt idx="2">
                  <c:v>2022*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'Number of Days All Types'!$P$5:$T$5</c:f>
              <c:numCache>
                <c:formatCode>General</c:formatCode>
                <c:ptCount val="5"/>
                <c:pt idx="0">
                  <c:v>104</c:v>
                </c:pt>
                <c:pt idx="1">
                  <c:v>115</c:v>
                </c:pt>
                <c:pt idx="2">
                  <c:v>112</c:v>
                </c:pt>
                <c:pt idx="3">
                  <c:v>207</c:v>
                </c:pt>
                <c:pt idx="4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3-4B59-82ED-5329225F922F}"/>
            </c:ext>
          </c:extLst>
        </c:ser>
        <c:ser>
          <c:idx val="2"/>
          <c:order val="2"/>
          <c:tx>
            <c:strRef>
              <c:f>'Number of Days All Types'!$B$6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'Number of Days All Types'!$P$3:$T$3</c:f>
              <c:strCache>
                <c:ptCount val="5"/>
                <c:pt idx="0">
                  <c:v>2020*</c:v>
                </c:pt>
                <c:pt idx="1">
                  <c:v>2021*</c:v>
                </c:pt>
                <c:pt idx="2">
                  <c:v>2022*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'Number of Days All Types'!$P$6:$T$6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A3-4B59-82ED-5329225F922F}"/>
            </c:ext>
          </c:extLst>
        </c:ser>
        <c:ser>
          <c:idx val="3"/>
          <c:order val="3"/>
          <c:tx>
            <c:strRef>
              <c:f>'Number of Days All Types'!$B$7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'Number of Days All Types'!$P$3:$T$3</c:f>
              <c:strCache>
                <c:ptCount val="5"/>
                <c:pt idx="0">
                  <c:v>2020*</c:v>
                </c:pt>
                <c:pt idx="1">
                  <c:v>2021*</c:v>
                </c:pt>
                <c:pt idx="2">
                  <c:v>2022*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'Number of Days All Types'!$P$7:$T$7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3-4B59-82ED-5329225F9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4784"/>
        <c:axId val="166545176"/>
      </c:barChart>
      <c:catAx>
        <c:axId val="16654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5176"/>
        <c:crosses val="autoZero"/>
        <c:auto val="1"/>
        <c:lblAlgn val="ctr"/>
        <c:lblOffset val="100"/>
        <c:noMultiLvlLbl val="0"/>
      </c:catAx>
      <c:valAx>
        <c:axId val="166545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4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2018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'City Comparisons'!$A$134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Comparisons'!$B$133:$J$133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Comparisons'!$B$134:$J$134</c:f>
              <c:numCache>
                <c:formatCode>General</c:formatCode>
                <c:ptCount val="9"/>
                <c:pt idx="0">
                  <c:v>239</c:v>
                </c:pt>
                <c:pt idx="1">
                  <c:v>229</c:v>
                </c:pt>
                <c:pt idx="2">
                  <c:v>93</c:v>
                </c:pt>
                <c:pt idx="3">
                  <c:v>166</c:v>
                </c:pt>
                <c:pt idx="4">
                  <c:v>134</c:v>
                </c:pt>
                <c:pt idx="5">
                  <c:v>275</c:v>
                </c:pt>
                <c:pt idx="6">
                  <c:v>251</c:v>
                </c:pt>
                <c:pt idx="7">
                  <c:v>147</c:v>
                </c:pt>
                <c:pt idx="8">
                  <c:v>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Comparisons'!$A$135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Comparisons'!$B$133:$J$133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Comparisons'!$B$135:$J$135</c:f>
              <c:numCache>
                <c:formatCode>General</c:formatCode>
                <c:ptCount val="9"/>
                <c:pt idx="0">
                  <c:v>117</c:v>
                </c:pt>
                <c:pt idx="1">
                  <c:v>125</c:v>
                </c:pt>
                <c:pt idx="2">
                  <c:v>225</c:v>
                </c:pt>
                <c:pt idx="3">
                  <c:v>164</c:v>
                </c:pt>
                <c:pt idx="4">
                  <c:v>212</c:v>
                </c:pt>
                <c:pt idx="5">
                  <c:v>80</c:v>
                </c:pt>
                <c:pt idx="6">
                  <c:v>103</c:v>
                </c:pt>
                <c:pt idx="7">
                  <c:v>199</c:v>
                </c:pt>
                <c:pt idx="8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Comparisons'!$A$136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Comparisons'!$B$133:$J$133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Comparisons'!$B$136:$J$136</c:f>
              <c:numCache>
                <c:formatCode>General</c:formatCode>
                <c:ptCount val="9"/>
                <c:pt idx="0">
                  <c:v>9</c:v>
                </c:pt>
                <c:pt idx="1">
                  <c:v>10</c:v>
                </c:pt>
                <c:pt idx="2">
                  <c:v>41</c:v>
                </c:pt>
                <c:pt idx="3">
                  <c:v>26</c:v>
                </c:pt>
                <c:pt idx="4">
                  <c:v>16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Comparisons'!$A$137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Comparisons'!$B$133:$J$133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Comparisons'!$B$137:$J$137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9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9-45A4-98C4-57AD9BF29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5960"/>
        <c:axId val="167011120"/>
      </c:barChart>
      <c:catAx>
        <c:axId val="16654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011120"/>
        <c:crosses val="autoZero"/>
        <c:auto val="1"/>
        <c:lblAlgn val="ctr"/>
        <c:lblOffset val="100"/>
        <c:noMultiLvlLbl val="0"/>
      </c:catAx>
      <c:valAx>
        <c:axId val="16701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1"/>
                </a:solidFill>
              </a:rPr>
              <a:t>Outdoor Air Quality for Select</a:t>
            </a:r>
            <a:r>
              <a:rPr lang="en-US" sz="1400" baseline="0">
                <a:solidFill>
                  <a:schemeClr val="tx1"/>
                </a:solidFill>
              </a:rPr>
              <a:t> Metropolitan Statistical Areas, 2024</a:t>
            </a:r>
            <a:endParaRPr lang="en-US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93087186416011E-2"/>
          <c:y val="0.18652891792672924"/>
          <c:w val="0.88154552102465156"/>
          <c:h val="0.50559683040207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'City Comparisons'!$A$8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Comparisons'!$B$8:$J$8</c:f>
              <c:numCache>
                <c:formatCode>General</c:formatCode>
                <c:ptCount val="9"/>
                <c:pt idx="0">
                  <c:v>156</c:v>
                </c:pt>
                <c:pt idx="1">
                  <c:v>152</c:v>
                </c:pt>
                <c:pt idx="2">
                  <c:v>73</c:v>
                </c:pt>
                <c:pt idx="3">
                  <c:v>43</c:v>
                </c:pt>
                <c:pt idx="4">
                  <c:v>139</c:v>
                </c:pt>
                <c:pt idx="5">
                  <c:v>280</c:v>
                </c:pt>
                <c:pt idx="6">
                  <c:v>161</c:v>
                </c:pt>
                <c:pt idx="7">
                  <c:v>174</c:v>
                </c:pt>
                <c:pt idx="8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9-45A4-98C4-57AD9BF29F71}"/>
            </c:ext>
          </c:extLst>
        </c:ser>
        <c:ser>
          <c:idx val="1"/>
          <c:order val="1"/>
          <c:tx>
            <c:strRef>
              <c:f>'City Comparisons'!$A$9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Comparisons'!$B$9:$J$9</c:f>
              <c:numCache>
                <c:formatCode>General</c:formatCode>
                <c:ptCount val="9"/>
                <c:pt idx="0">
                  <c:v>203</c:v>
                </c:pt>
                <c:pt idx="1">
                  <c:v>209</c:v>
                </c:pt>
                <c:pt idx="2">
                  <c:v>251</c:v>
                </c:pt>
                <c:pt idx="3">
                  <c:v>260</c:v>
                </c:pt>
                <c:pt idx="4">
                  <c:v>212</c:v>
                </c:pt>
                <c:pt idx="5">
                  <c:v>81</c:v>
                </c:pt>
                <c:pt idx="6">
                  <c:v>183</c:v>
                </c:pt>
                <c:pt idx="7">
                  <c:v>181</c:v>
                </c:pt>
                <c:pt idx="8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9-45A4-98C4-57AD9BF29F71}"/>
            </c:ext>
          </c:extLst>
        </c:ser>
        <c:ser>
          <c:idx val="2"/>
          <c:order val="2"/>
          <c:tx>
            <c:strRef>
              <c:f>'City Comparisons'!$A$10</c:f>
              <c:strCache>
                <c:ptCount val="1"/>
                <c:pt idx="0">
                  <c:v>Unhealthy for Sensitive Groups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Comparisons'!$B$10:$J$10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34</c:v>
                </c:pt>
                <c:pt idx="3">
                  <c:v>46</c:v>
                </c:pt>
                <c:pt idx="4">
                  <c:v>15</c:v>
                </c:pt>
                <c:pt idx="5">
                  <c:v>5</c:v>
                </c:pt>
                <c:pt idx="6">
                  <c:v>20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59-45A4-98C4-57AD9BF29F71}"/>
            </c:ext>
          </c:extLst>
        </c:ser>
        <c:ser>
          <c:idx val="3"/>
          <c:order val="3"/>
          <c:tx>
            <c:strRef>
              <c:f>'City Comparisons'!$A$11</c:f>
              <c:strCache>
                <c:ptCount val="1"/>
                <c:pt idx="0">
                  <c:v>Unhealthy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Comparisons'!$B$11:$J$11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8</c:v>
                </c:pt>
                <c:pt idx="3">
                  <c:v>16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59-45A4-98C4-57AD9BF29F71}"/>
            </c:ext>
          </c:extLst>
        </c:ser>
        <c:ser>
          <c:idx val="4"/>
          <c:order val="4"/>
          <c:tx>
            <c:strRef>
              <c:f>'City Comparisons'!$A$12</c:f>
              <c:strCache>
                <c:ptCount val="1"/>
                <c:pt idx="0">
                  <c:v>Very Unhealthy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Comparisons'!$B$12:$J$12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C1-4DB6-BBE2-2B3D51674AC4}"/>
            </c:ext>
          </c:extLst>
        </c:ser>
        <c:ser>
          <c:idx val="5"/>
          <c:order val="5"/>
          <c:tx>
            <c:strRef>
              <c:f>'City Comparisons'!$A$13</c:f>
              <c:strCache>
                <c:ptCount val="1"/>
                <c:pt idx="0">
                  <c:v>Hazardous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'City Comparisons'!$B$7:$J$7</c:f>
              <c:strCache>
                <c:ptCount val="9"/>
                <c:pt idx="0">
                  <c:v>Austin</c:v>
                </c:pt>
                <c:pt idx="1">
                  <c:v>Charlotte</c:v>
                </c:pt>
                <c:pt idx="2">
                  <c:v>Denver</c:v>
                </c:pt>
                <c:pt idx="3">
                  <c:v>Houston</c:v>
                </c:pt>
                <c:pt idx="4">
                  <c:v>Philadelphia</c:v>
                </c:pt>
                <c:pt idx="5">
                  <c:v>Portland</c:v>
                </c:pt>
                <c:pt idx="6">
                  <c:v>San Antonio</c:v>
                </c:pt>
                <c:pt idx="7">
                  <c:v>San Francisco</c:v>
                </c:pt>
                <c:pt idx="8">
                  <c:v>Seattle</c:v>
                </c:pt>
              </c:strCache>
            </c:strRef>
          </c:cat>
          <c:val>
            <c:numRef>
              <c:f>'City Comparisons'!$B$13:$J$13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54-492A-B0E9-8587DB0C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43608"/>
        <c:axId val="166543216"/>
      </c:barChart>
      <c:catAx>
        <c:axId val="166543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216"/>
        <c:crosses val="autoZero"/>
        <c:auto val="1"/>
        <c:lblAlgn val="ctr"/>
        <c:lblOffset val="100"/>
        <c:noMultiLvlLbl val="0"/>
      </c:catAx>
      <c:valAx>
        <c:axId val="16654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43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443304784270368E-2"/>
          <c:y val="0.88587439176014315"/>
          <c:w val="0.98157112982826689"/>
          <c:h val="0.114125597063118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13" Type="http://schemas.openxmlformats.org/officeDocument/2006/relationships/chart" Target="../charts/chart20.xml"/><Relationship Id="rId18" Type="http://schemas.openxmlformats.org/officeDocument/2006/relationships/chart" Target="../charts/chart2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12" Type="http://schemas.openxmlformats.org/officeDocument/2006/relationships/chart" Target="../charts/chart19.xml"/><Relationship Id="rId17" Type="http://schemas.openxmlformats.org/officeDocument/2006/relationships/chart" Target="../charts/chart24.xml"/><Relationship Id="rId2" Type="http://schemas.openxmlformats.org/officeDocument/2006/relationships/chart" Target="../charts/chart9.xml"/><Relationship Id="rId16" Type="http://schemas.openxmlformats.org/officeDocument/2006/relationships/chart" Target="../charts/chart23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11" Type="http://schemas.openxmlformats.org/officeDocument/2006/relationships/chart" Target="../charts/chart18.xml"/><Relationship Id="rId5" Type="http://schemas.openxmlformats.org/officeDocument/2006/relationships/chart" Target="../charts/chart12.xml"/><Relationship Id="rId15" Type="http://schemas.openxmlformats.org/officeDocument/2006/relationships/chart" Target="../charts/chart22.xml"/><Relationship Id="rId10" Type="http://schemas.openxmlformats.org/officeDocument/2006/relationships/chart" Target="../charts/chart17.xml"/><Relationship Id="rId19" Type="http://schemas.openxmlformats.org/officeDocument/2006/relationships/chart" Target="../charts/chart26.xml"/><Relationship Id="rId4" Type="http://schemas.openxmlformats.org/officeDocument/2006/relationships/chart" Target="../charts/chart11.xml"/><Relationship Id="rId9" Type="http://schemas.openxmlformats.org/officeDocument/2006/relationships/chart" Target="../charts/chart16.xml"/><Relationship Id="rId14" Type="http://schemas.openxmlformats.org/officeDocument/2006/relationships/chart" Target="../charts/chart2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75955</xdr:colOff>
      <xdr:row>21</xdr:row>
      <xdr:rowOff>116166</xdr:rowOff>
    </xdr:from>
    <xdr:to>
      <xdr:col>37</xdr:col>
      <xdr:colOff>208788</xdr:colOff>
      <xdr:row>34</xdr:row>
      <xdr:rowOff>74397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263434</xdr:colOff>
      <xdr:row>24</xdr:row>
      <xdr:rowOff>49142</xdr:rowOff>
    </xdr:from>
    <xdr:to>
      <xdr:col>21</xdr:col>
      <xdr:colOff>194659</xdr:colOff>
      <xdr:row>38</xdr:row>
      <xdr:rowOff>177009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113031</xdr:colOff>
      <xdr:row>4</xdr:row>
      <xdr:rowOff>173566</xdr:rowOff>
    </xdr:from>
    <xdr:to>
      <xdr:col>38</xdr:col>
      <xdr:colOff>661671</xdr:colOff>
      <xdr:row>20</xdr:row>
      <xdr:rowOff>153247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</xdr:colOff>
      <xdr:row>31</xdr:row>
      <xdr:rowOff>104775</xdr:rowOff>
    </xdr:from>
    <xdr:to>
      <xdr:col>9</xdr:col>
      <xdr:colOff>196253</xdr:colOff>
      <xdr:row>46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13413</xdr:colOff>
      <xdr:row>15</xdr:row>
      <xdr:rowOff>51901</xdr:rowOff>
    </xdr:from>
    <xdr:to>
      <xdr:col>12</xdr:col>
      <xdr:colOff>142292</xdr:colOff>
      <xdr:row>30</xdr:row>
      <xdr:rowOff>114688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35243</xdr:colOff>
      <xdr:row>47</xdr:row>
      <xdr:rowOff>73343</xdr:rowOff>
    </xdr:from>
    <xdr:to>
      <xdr:col>12</xdr:col>
      <xdr:colOff>216218</xdr:colOff>
      <xdr:row>63</xdr:row>
      <xdr:rowOff>73343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DF6D6A-08CD-45AF-9B23-74E15B4A5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0.60758</cdr:x>
      <cdr:y>0.27268</cdr:y>
    </cdr:from>
    <cdr:to>
      <cdr:x>0.97498</cdr:x>
      <cdr:y>0.35142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01348" y="601151"/>
          <a:ext cx="1270674" cy="17359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279 by</a:t>
          </a:r>
          <a:r>
            <a:rPr lang="en-US" sz="1000" baseline="0"/>
            <a:t> 2025</a:t>
          </a:r>
          <a:endParaRPr lang="en-US" sz="1000"/>
        </a:p>
      </cdr:txBody>
    </cdr:sp>
  </cdr:relSizeAnchor>
  <cdr:relSizeAnchor xmlns:cdr="http://schemas.openxmlformats.org/drawingml/2006/chartDrawing">
    <cdr:from>
      <cdr:x>0.12144</cdr:x>
      <cdr:y>0.36062</cdr:y>
    </cdr:from>
    <cdr:to>
      <cdr:x>0.91896</cdr:x>
      <cdr:y>0.36355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2C0F48E0-AADF-4644-803A-19B007D98F08}"/>
            </a:ext>
          </a:extLst>
        </cdr:cNvPr>
        <cdr:cNvCxnSpPr/>
      </cdr:nvCxnSpPr>
      <cdr:spPr>
        <a:xfrm xmlns:a="http://schemas.openxmlformats.org/drawingml/2006/main">
          <a:off x="424022" y="807510"/>
          <a:ext cx="2784660" cy="656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0.13108</cdr:x>
      <cdr:y>0.31449</cdr:y>
    </cdr:from>
    <cdr:to>
      <cdr:x>0.95664</cdr:x>
      <cdr:y>0.31527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102098F-A006-498A-AB19-C7D9B2769ABC}"/>
            </a:ext>
          </a:extLst>
        </cdr:cNvPr>
        <cdr:cNvCxnSpPr/>
      </cdr:nvCxnSpPr>
      <cdr:spPr>
        <a:xfrm xmlns:a="http://schemas.openxmlformats.org/drawingml/2006/main" flipV="1">
          <a:off x="414496" y="809473"/>
          <a:ext cx="2610507" cy="2007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0.5775</cdr:x>
      <cdr:y>0.24245</cdr:y>
    </cdr:from>
    <cdr:to>
      <cdr:x>1</cdr:x>
      <cdr:y>0.31398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822748" y="645986"/>
          <a:ext cx="1333518" cy="190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/>
            <a:t>Target: 279 by 2025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42862</xdr:rowOff>
    </xdr:from>
    <xdr:to>
      <xdr:col>7</xdr:col>
      <xdr:colOff>619125</xdr:colOff>
      <xdr:row>23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137622</xdr:colOff>
      <xdr:row>129</xdr:row>
      <xdr:rowOff>98367</xdr:rowOff>
    </xdr:from>
    <xdr:to>
      <xdr:col>17</xdr:col>
      <xdr:colOff>159212</xdr:colOff>
      <xdr:row>146</xdr:row>
      <xdr:rowOff>56745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322115</xdr:colOff>
      <xdr:row>2</xdr:row>
      <xdr:rowOff>11545</xdr:rowOff>
    </xdr:from>
    <xdr:to>
      <xdr:col>18</xdr:col>
      <xdr:colOff>14431</xdr:colOff>
      <xdr:row>20</xdr:row>
      <xdr:rowOff>72159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549564</xdr:colOff>
      <xdr:row>184</xdr:row>
      <xdr:rowOff>31172</xdr:rowOff>
    </xdr:from>
    <xdr:to>
      <xdr:col>16</xdr:col>
      <xdr:colOff>568614</xdr:colOff>
      <xdr:row>201</xdr:row>
      <xdr:rowOff>72215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622300</xdr:colOff>
      <xdr:row>204</xdr:row>
      <xdr:rowOff>0</xdr:rowOff>
    </xdr:from>
    <xdr:to>
      <xdr:col>16</xdr:col>
      <xdr:colOff>641350</xdr:colOff>
      <xdr:row>221</xdr:row>
      <xdr:rowOff>51434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622300</xdr:colOff>
      <xdr:row>224</xdr:row>
      <xdr:rowOff>0</xdr:rowOff>
    </xdr:from>
    <xdr:to>
      <xdr:col>16</xdr:col>
      <xdr:colOff>641350</xdr:colOff>
      <xdr:row>241</xdr:row>
      <xdr:rowOff>51434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138268</xdr:colOff>
      <xdr:row>242</xdr:row>
      <xdr:rowOff>147314</xdr:rowOff>
    </xdr:from>
    <xdr:to>
      <xdr:col>18</xdr:col>
      <xdr:colOff>293182</xdr:colOff>
      <xdr:row>260</xdr:row>
      <xdr:rowOff>19867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622300</xdr:colOff>
      <xdr:row>281</xdr:row>
      <xdr:rowOff>0</xdr:rowOff>
    </xdr:from>
    <xdr:to>
      <xdr:col>18</xdr:col>
      <xdr:colOff>165100</xdr:colOff>
      <xdr:row>298</xdr:row>
      <xdr:rowOff>51434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622300</xdr:colOff>
      <xdr:row>300</xdr:row>
      <xdr:rowOff>0</xdr:rowOff>
    </xdr:from>
    <xdr:to>
      <xdr:col>18</xdr:col>
      <xdr:colOff>114300</xdr:colOff>
      <xdr:row>317</xdr:row>
      <xdr:rowOff>51434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622300</xdr:colOff>
      <xdr:row>319</xdr:row>
      <xdr:rowOff>0</xdr:rowOff>
    </xdr:from>
    <xdr:to>
      <xdr:col>18</xdr:col>
      <xdr:colOff>114300</xdr:colOff>
      <xdr:row>336</xdr:row>
      <xdr:rowOff>51434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193964</xdr:colOff>
      <xdr:row>111</xdr:row>
      <xdr:rowOff>11547</xdr:rowOff>
    </xdr:from>
    <xdr:to>
      <xdr:col>16</xdr:col>
      <xdr:colOff>299720</xdr:colOff>
      <xdr:row>128</xdr:row>
      <xdr:rowOff>62980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ADD0899-1CCC-4A61-B420-D4CC773FD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260266</xdr:colOff>
      <xdr:row>93</xdr:row>
      <xdr:rowOff>172357</xdr:rowOff>
    </xdr:from>
    <xdr:to>
      <xdr:col>17</xdr:col>
      <xdr:colOff>641598</xdr:colOff>
      <xdr:row>111</xdr:row>
      <xdr:rowOff>38239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D1F504DB-F424-41A1-83CA-7814DCDB7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500971</xdr:colOff>
      <xdr:row>165</xdr:row>
      <xdr:rowOff>176294</xdr:rowOff>
    </xdr:from>
    <xdr:to>
      <xdr:col>16</xdr:col>
      <xdr:colOff>520020</xdr:colOff>
      <xdr:row>183</xdr:row>
      <xdr:rowOff>49193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F7BF0D0-36B9-427E-9545-6C8393252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622300</xdr:colOff>
      <xdr:row>222</xdr:row>
      <xdr:rowOff>0</xdr:rowOff>
    </xdr:from>
    <xdr:to>
      <xdr:col>16</xdr:col>
      <xdr:colOff>641350</xdr:colOff>
      <xdr:row>239</xdr:row>
      <xdr:rowOff>51434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ED49CB8-2AAF-441F-A1E9-458218249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642155</xdr:colOff>
      <xdr:row>147</xdr:row>
      <xdr:rowOff>117082</xdr:rowOff>
    </xdr:from>
    <xdr:to>
      <xdr:col>17</xdr:col>
      <xdr:colOff>10643</xdr:colOff>
      <xdr:row>164</xdr:row>
      <xdr:rowOff>145101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EAF4D123-DFC4-42B4-9FC1-E1F84D44F1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11</xdr:col>
      <xdr:colOff>134094</xdr:colOff>
      <xdr:row>263</xdr:row>
      <xdr:rowOff>52779</xdr:rowOff>
    </xdr:from>
    <xdr:to>
      <xdr:col>18</xdr:col>
      <xdr:colOff>285833</xdr:colOff>
      <xdr:row>280</xdr:row>
      <xdr:rowOff>77824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2B6DB9F-D57D-4BB3-898E-0461AAF39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93309</xdr:colOff>
      <xdr:row>338</xdr:row>
      <xdr:rowOff>129548</xdr:rowOff>
    </xdr:from>
    <xdr:to>
      <xdr:col>18</xdr:col>
      <xdr:colOff>254645</xdr:colOff>
      <xdr:row>355</xdr:row>
      <xdr:rowOff>170188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3BDE334C-EB6E-4D8E-BE9D-6627371E2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322116</xdr:colOff>
      <xdr:row>75</xdr:row>
      <xdr:rowOff>11545</xdr:rowOff>
    </xdr:from>
    <xdr:to>
      <xdr:col>18</xdr:col>
      <xdr:colOff>23091</xdr:colOff>
      <xdr:row>92</xdr:row>
      <xdr:rowOff>62979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4AA844-EBE2-4B6A-A44D-5DF301C97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322115</xdr:colOff>
      <xdr:row>49</xdr:row>
      <xdr:rowOff>11545</xdr:rowOff>
    </xdr:from>
    <xdr:to>
      <xdr:col>18</xdr:col>
      <xdr:colOff>14431</xdr:colOff>
      <xdr:row>67</xdr:row>
      <xdr:rowOff>72159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4CF018-8A21-4B52-AC81-776A84643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322115</xdr:colOff>
      <xdr:row>23</xdr:row>
      <xdr:rowOff>11545</xdr:rowOff>
    </xdr:from>
    <xdr:to>
      <xdr:col>18</xdr:col>
      <xdr:colOff>14431</xdr:colOff>
      <xdr:row>41</xdr:row>
      <xdr:rowOff>72159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70B154-DA89-44EE-8825-D63D9FD7A9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550333</xdr:colOff>
      <xdr:row>18</xdr:row>
      <xdr:rowOff>12699</xdr:rowOff>
    </xdr:from>
    <xdr:to>
      <xdr:col>22</xdr:col>
      <xdr:colOff>440266</xdr:colOff>
      <xdr:row>33</xdr:row>
      <xdr:rowOff>88899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A414AC-947C-44B9-82ED-E52684106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33867</xdr:colOff>
      <xdr:row>18</xdr:row>
      <xdr:rowOff>148167</xdr:rowOff>
    </xdr:from>
    <xdr:to>
      <xdr:col>29</xdr:col>
      <xdr:colOff>592667</xdr:colOff>
      <xdr:row>34</xdr:row>
      <xdr:rowOff>46567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63859C-1E83-4D3E-B635-1C66FFF5D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550333</xdr:colOff>
      <xdr:row>34</xdr:row>
      <xdr:rowOff>105833</xdr:rowOff>
    </xdr:from>
    <xdr:to>
      <xdr:col>22</xdr:col>
      <xdr:colOff>440266</xdr:colOff>
      <xdr:row>50</xdr:row>
      <xdr:rowOff>4233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2C253C-C086-4706-822C-EFDCD67B5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16932</xdr:colOff>
      <xdr:row>35</xdr:row>
      <xdr:rowOff>97366</xdr:rowOff>
    </xdr:from>
    <xdr:to>
      <xdr:col>29</xdr:col>
      <xdr:colOff>575732</xdr:colOff>
      <xdr:row>50</xdr:row>
      <xdr:rowOff>173566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32736A-23DE-494C-9B3D-4AEC1A40F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211666</xdr:colOff>
      <xdr:row>45</xdr:row>
      <xdr:rowOff>105833</xdr:rowOff>
    </xdr:from>
    <xdr:to>
      <xdr:col>15</xdr:col>
      <xdr:colOff>101600</xdr:colOff>
      <xdr:row>61</xdr:row>
      <xdr:rowOff>4233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CB6AF6-866B-43AA-8254-358842C2A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AN 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86DA7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ederalregister.gov/documents/2024/12/19/2024-29223/reconsideration-of-the-national-ambient-air-quality-standards-for-particulate-matter-correction" TargetMode="External"/><Relationship Id="rId1" Type="http://schemas.openxmlformats.org/officeDocument/2006/relationships/hyperlink" Target="https://aircentraltexas.org/en/regional-air-quality/how-is-the-air-in-central-texa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federalregister.gov/documents/2024/12/19/2024-29223/reconsideration-of-the-national-ambient-air-quality-standards-for-particulate-matter-correc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ederalregister.gov/documents/2024/12/19/2024-29223/reconsideration-of-the-national-ambient-air-quality-standards-for-particulate-matter-correction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G15"/>
  <sheetViews>
    <sheetView tabSelected="1" zoomScaleNormal="100" zoomScaleSheetLayoutView="70" workbookViewId="0">
      <selection activeCell="AB29" sqref="AB29"/>
    </sheetView>
  </sheetViews>
  <sheetFormatPr defaultRowHeight="14.25" x14ac:dyDescent="0.2"/>
  <cols>
    <col min="2" max="2" width="10.75" customWidth="1"/>
    <col min="8" max="8" width="6.25" customWidth="1"/>
    <col min="9" max="9" width="6.625" customWidth="1"/>
    <col min="10" max="10" width="6.125" customWidth="1"/>
    <col min="11" max="11" width="6.75" customWidth="1"/>
    <col min="12" max="12" width="6.25" customWidth="1"/>
    <col min="13" max="14" width="5.875" customWidth="1"/>
    <col min="15" max="16" width="5.375" customWidth="1"/>
    <col min="17" max="17" width="5.25" customWidth="1"/>
    <col min="18" max="18" width="4.75" customWidth="1"/>
    <col min="19" max="20" width="5.375" customWidth="1"/>
    <col min="21" max="21" width="5" customWidth="1"/>
    <col min="22" max="23" width="4.875" customWidth="1"/>
    <col min="24" max="24" width="5.75" customWidth="1"/>
  </cols>
  <sheetData>
    <row r="2" spans="2:33" x14ac:dyDescent="0.2">
      <c r="C2">
        <v>1998</v>
      </c>
      <c r="D2">
        <v>1999</v>
      </c>
      <c r="E2">
        <v>2000</v>
      </c>
      <c r="F2">
        <v>2001</v>
      </c>
      <c r="G2">
        <v>2002</v>
      </c>
      <c r="H2" s="1">
        <v>2003</v>
      </c>
      <c r="I2" s="1">
        <v>2004</v>
      </c>
      <c r="J2" s="1">
        <v>2005</v>
      </c>
      <c r="K2" s="1">
        <v>2006</v>
      </c>
      <c r="L2" s="1">
        <v>2007</v>
      </c>
      <c r="M2" s="1">
        <v>2008</v>
      </c>
      <c r="N2" s="1">
        <v>2009</v>
      </c>
      <c r="O2" s="1">
        <v>2010</v>
      </c>
      <c r="P2" s="1">
        <v>2011</v>
      </c>
      <c r="Q2" s="1">
        <v>2012</v>
      </c>
      <c r="R2" s="1">
        <v>2013</v>
      </c>
      <c r="S2" s="1">
        <v>2014</v>
      </c>
      <c r="T2" s="1">
        <v>2015</v>
      </c>
      <c r="U2" s="1">
        <v>2016</v>
      </c>
      <c r="V2" s="1">
        <v>2017</v>
      </c>
      <c r="W2" s="1">
        <v>2018</v>
      </c>
      <c r="X2" s="1">
        <v>2019</v>
      </c>
      <c r="Y2" s="1">
        <v>2020</v>
      </c>
      <c r="Z2" s="1">
        <v>2021</v>
      </c>
      <c r="AA2" s="1">
        <v>2022</v>
      </c>
      <c r="AB2" s="1">
        <v>2023</v>
      </c>
      <c r="AC2" s="1">
        <v>2024</v>
      </c>
      <c r="AD2" s="1">
        <v>2025</v>
      </c>
      <c r="AE2" s="1">
        <v>2026</v>
      </c>
      <c r="AF2" s="1">
        <v>2027</v>
      </c>
      <c r="AG2" s="1">
        <v>2028</v>
      </c>
    </row>
    <row r="3" spans="2:33" x14ac:dyDescent="0.2">
      <c r="B3" t="s">
        <v>0</v>
      </c>
      <c r="C3">
        <v>280</v>
      </c>
      <c r="D3">
        <v>205</v>
      </c>
      <c r="E3">
        <v>110</v>
      </c>
      <c r="F3">
        <v>141</v>
      </c>
      <c r="G3">
        <v>136</v>
      </c>
      <c r="H3" s="1">
        <v>216</v>
      </c>
      <c r="I3" s="1">
        <v>296</v>
      </c>
      <c r="J3" s="1">
        <v>151</v>
      </c>
      <c r="K3" s="1">
        <v>159</v>
      </c>
      <c r="L3" s="1">
        <v>183</v>
      </c>
      <c r="M3" s="1">
        <v>160</v>
      </c>
      <c r="N3" s="1">
        <v>183</v>
      </c>
      <c r="O3" s="1">
        <v>220</v>
      </c>
      <c r="P3" s="1">
        <v>167</v>
      </c>
      <c r="Q3" s="1">
        <v>178</v>
      </c>
      <c r="R3" s="1">
        <v>191</v>
      </c>
      <c r="S3" s="1">
        <v>176</v>
      </c>
      <c r="T3" s="1">
        <v>193</v>
      </c>
      <c r="U3" s="1">
        <v>219</v>
      </c>
      <c r="V3" s="1">
        <v>185</v>
      </c>
      <c r="W3" s="1">
        <v>168</v>
      </c>
      <c r="X3" s="1">
        <v>169</v>
      </c>
      <c r="Y3" s="1">
        <v>182</v>
      </c>
      <c r="Z3" s="1">
        <v>182</v>
      </c>
      <c r="AA3" s="1">
        <v>178</v>
      </c>
      <c r="AB3" s="1">
        <v>147</v>
      </c>
      <c r="AC3" s="1">
        <v>156</v>
      </c>
    </row>
    <row r="4" spans="2:33" x14ac:dyDescent="0.2">
      <c r="B4" t="s">
        <v>10</v>
      </c>
      <c r="C4">
        <v>280</v>
      </c>
      <c r="D4">
        <v>203</v>
      </c>
      <c r="E4">
        <v>110</v>
      </c>
      <c r="F4">
        <v>139</v>
      </c>
      <c r="G4">
        <v>133</v>
      </c>
      <c r="H4" s="1">
        <v>2011</v>
      </c>
      <c r="I4" s="1">
        <v>294</v>
      </c>
      <c r="J4" s="1">
        <v>151</v>
      </c>
      <c r="K4" s="1">
        <v>159</v>
      </c>
      <c r="L4" s="1">
        <v>182</v>
      </c>
      <c r="M4" s="1">
        <v>160</v>
      </c>
      <c r="N4" s="1">
        <v>183</v>
      </c>
      <c r="O4" s="1">
        <v>218</v>
      </c>
      <c r="P4" s="1">
        <v>160</v>
      </c>
      <c r="Q4" s="1">
        <v>178</v>
      </c>
      <c r="R4" s="1">
        <v>191</v>
      </c>
      <c r="S4" s="1">
        <v>176</v>
      </c>
      <c r="T4" s="1">
        <v>193</v>
      </c>
      <c r="U4" s="1">
        <v>219</v>
      </c>
      <c r="V4" s="1">
        <v>185</v>
      </c>
      <c r="W4" s="1">
        <v>168</v>
      </c>
      <c r="X4" s="1">
        <v>169</v>
      </c>
      <c r="Y4" s="1">
        <v>182</v>
      </c>
      <c r="Z4" s="1">
        <v>182</v>
      </c>
      <c r="AA4" s="1">
        <v>178</v>
      </c>
      <c r="AB4" s="1">
        <v>147</v>
      </c>
      <c r="AC4" s="1">
        <v>156</v>
      </c>
    </row>
    <row r="6" spans="2:33" x14ac:dyDescent="0.2">
      <c r="B6" t="s">
        <v>14</v>
      </c>
      <c r="Q6" t="s">
        <v>16</v>
      </c>
      <c r="S6">
        <f>AVERAGE(U3:Y3)</f>
        <v>184.6</v>
      </c>
    </row>
    <row r="7" spans="2:33" x14ac:dyDescent="0.2">
      <c r="Q7" t="s">
        <v>19</v>
      </c>
      <c r="S7">
        <f>((Y3-U3)/5)</f>
        <v>-7.4</v>
      </c>
      <c r="T7">
        <f>S7*3</f>
        <v>-22.200000000000003</v>
      </c>
    </row>
    <row r="8" spans="2:33" x14ac:dyDescent="0.2">
      <c r="E8" s="7" t="s">
        <v>39</v>
      </c>
      <c r="Q8" t="s">
        <v>17</v>
      </c>
      <c r="S8">
        <f>((S6)+0.1*(S6))</f>
        <v>203.06</v>
      </c>
    </row>
    <row r="10" spans="2:33" x14ac:dyDescent="0.2">
      <c r="C10" s="1">
        <v>2007</v>
      </c>
      <c r="D10" s="1">
        <v>2008</v>
      </c>
      <c r="E10" s="1">
        <v>2009</v>
      </c>
      <c r="F10" s="1">
        <v>2010</v>
      </c>
      <c r="G10" s="1">
        <v>2011</v>
      </c>
      <c r="H10" s="1">
        <v>2012</v>
      </c>
      <c r="I10" s="1">
        <v>2013</v>
      </c>
      <c r="J10" s="1">
        <v>2014</v>
      </c>
      <c r="K10" s="1">
        <v>2015</v>
      </c>
      <c r="L10" s="1">
        <v>2016</v>
      </c>
      <c r="M10" s="1">
        <v>2017</v>
      </c>
      <c r="N10" s="1">
        <f t="shared" ref="D10:N11" si="0">W2</f>
        <v>2018</v>
      </c>
      <c r="O10" s="1">
        <f t="shared" ref="O10:O12" si="1">X2</f>
        <v>2019</v>
      </c>
      <c r="P10" s="1">
        <f t="shared" ref="P10:P12" si="2">Y2</f>
        <v>2020</v>
      </c>
      <c r="Q10" s="1">
        <f t="shared" ref="Q10:T12" si="3">Z2</f>
        <v>2021</v>
      </c>
      <c r="R10" s="1">
        <f t="shared" si="3"/>
        <v>2022</v>
      </c>
      <c r="S10" s="1">
        <f t="shared" si="3"/>
        <v>2023</v>
      </c>
      <c r="T10" s="1">
        <f t="shared" si="3"/>
        <v>2024</v>
      </c>
    </row>
    <row r="11" spans="2:33" x14ac:dyDescent="0.2">
      <c r="B11" t="s">
        <v>0</v>
      </c>
      <c r="C11" s="1">
        <f>L3</f>
        <v>183</v>
      </c>
      <c r="D11" s="1">
        <f t="shared" si="0"/>
        <v>160</v>
      </c>
      <c r="E11" s="1">
        <f t="shared" si="0"/>
        <v>183</v>
      </c>
      <c r="F11" s="1">
        <f t="shared" si="0"/>
        <v>220</v>
      </c>
      <c r="G11" s="1">
        <f t="shared" si="0"/>
        <v>167</v>
      </c>
      <c r="H11" s="1">
        <f t="shared" si="0"/>
        <v>178</v>
      </c>
      <c r="I11" s="1">
        <f t="shared" si="0"/>
        <v>191</v>
      </c>
      <c r="J11" s="1">
        <f t="shared" si="0"/>
        <v>176</v>
      </c>
      <c r="K11" s="1">
        <f t="shared" si="0"/>
        <v>193</v>
      </c>
      <c r="L11" s="1">
        <f t="shared" si="0"/>
        <v>219</v>
      </c>
      <c r="M11" s="1">
        <f t="shared" si="0"/>
        <v>185</v>
      </c>
      <c r="N11" s="1">
        <f t="shared" si="0"/>
        <v>168</v>
      </c>
      <c r="O11" s="1">
        <f t="shared" si="1"/>
        <v>169</v>
      </c>
      <c r="P11" s="1">
        <f t="shared" si="2"/>
        <v>182</v>
      </c>
      <c r="Q11" s="1">
        <f t="shared" si="3"/>
        <v>182</v>
      </c>
      <c r="R11" s="1">
        <f t="shared" si="3"/>
        <v>178</v>
      </c>
      <c r="S11" s="1">
        <f t="shared" si="3"/>
        <v>147</v>
      </c>
      <c r="T11" s="1">
        <f t="shared" si="3"/>
        <v>156</v>
      </c>
    </row>
    <row r="12" spans="2:33" x14ac:dyDescent="0.2">
      <c r="B12" t="s">
        <v>10</v>
      </c>
      <c r="C12" s="1">
        <f>L4</f>
        <v>182</v>
      </c>
      <c r="D12" s="1">
        <f t="shared" ref="D12" si="4">M4</f>
        <v>160</v>
      </c>
      <c r="E12" s="1">
        <f t="shared" ref="E12" si="5">N4</f>
        <v>183</v>
      </c>
      <c r="F12" s="1">
        <f t="shared" ref="F12" si="6">O4</f>
        <v>218</v>
      </c>
      <c r="G12" s="1">
        <f t="shared" ref="G12" si="7">P4</f>
        <v>160</v>
      </c>
      <c r="H12" s="1">
        <f t="shared" ref="H12" si="8">Q4</f>
        <v>178</v>
      </c>
      <c r="I12" s="1">
        <f t="shared" ref="I12" si="9">R4</f>
        <v>191</v>
      </c>
      <c r="J12" s="1">
        <f t="shared" ref="J12" si="10">S4</f>
        <v>176</v>
      </c>
      <c r="K12" s="1">
        <f t="shared" ref="K12" si="11">T4</f>
        <v>193</v>
      </c>
      <c r="L12" s="1">
        <f t="shared" ref="L12" si="12">U4</f>
        <v>219</v>
      </c>
      <c r="M12" s="1">
        <f t="shared" ref="M12" si="13">V4</f>
        <v>185</v>
      </c>
      <c r="N12" s="1">
        <f t="shared" ref="N12" si="14">W4</f>
        <v>168</v>
      </c>
      <c r="O12" s="1">
        <f t="shared" si="1"/>
        <v>169</v>
      </c>
      <c r="P12" s="1">
        <f t="shared" si="2"/>
        <v>182</v>
      </c>
      <c r="Q12" s="1">
        <f t="shared" si="3"/>
        <v>182</v>
      </c>
      <c r="R12" s="1">
        <f t="shared" si="3"/>
        <v>178</v>
      </c>
      <c r="S12" s="1">
        <f t="shared" si="3"/>
        <v>147</v>
      </c>
      <c r="T12" s="1">
        <f t="shared" si="3"/>
        <v>156</v>
      </c>
    </row>
    <row r="14" spans="2:33" x14ac:dyDescent="0.2">
      <c r="B14" t="s">
        <v>60</v>
      </c>
    </row>
    <row r="15" spans="2:33" x14ac:dyDescent="0.2">
      <c r="B15" s="14" t="s">
        <v>42</v>
      </c>
      <c r="C15" s="14"/>
    </row>
  </sheetData>
  <mergeCells count="1">
    <mergeCell ref="B15:C15"/>
  </mergeCells>
  <hyperlinks>
    <hyperlink ref="E8" r:id="rId1" xr:uid="{4EB7BAF2-F2A4-4067-888B-D6A4B79AC3AD}"/>
    <hyperlink ref="B15" r:id="rId2" xr:uid="{6467C999-F368-472D-B23A-90E59FF5B6C3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10"/>
  <sheetViews>
    <sheetView zoomScale="110" zoomScaleNormal="110" workbookViewId="0">
      <selection activeCell="M20" sqref="M20"/>
    </sheetView>
  </sheetViews>
  <sheetFormatPr defaultRowHeight="14.25" x14ac:dyDescent="0.2"/>
  <cols>
    <col min="2" max="2" width="12.875" customWidth="1"/>
  </cols>
  <sheetData>
    <row r="1" spans="2:22" x14ac:dyDescent="0.2">
      <c r="B1" t="s">
        <v>13</v>
      </c>
    </row>
    <row r="3" spans="2:22" x14ac:dyDescent="0.2">
      <c r="C3" t="s">
        <v>45</v>
      </c>
      <c r="D3" t="s">
        <v>46</v>
      </c>
      <c r="E3" t="s">
        <v>47</v>
      </c>
      <c r="F3" t="s">
        <v>48</v>
      </c>
      <c r="G3" t="s">
        <v>49</v>
      </c>
      <c r="H3" t="s">
        <v>50</v>
      </c>
      <c r="I3" t="s">
        <v>51</v>
      </c>
      <c r="J3" t="s">
        <v>52</v>
      </c>
      <c r="K3" t="s">
        <v>53</v>
      </c>
      <c r="L3" t="s">
        <v>54</v>
      </c>
      <c r="M3" t="s">
        <v>55</v>
      </c>
      <c r="N3" t="s">
        <v>56</v>
      </c>
      <c r="O3" t="s">
        <v>57</v>
      </c>
      <c r="P3" t="s">
        <v>58</v>
      </c>
      <c r="Q3" t="s">
        <v>59</v>
      </c>
      <c r="R3" t="s">
        <v>44</v>
      </c>
      <c r="S3">
        <v>2023</v>
      </c>
      <c r="T3">
        <v>2024</v>
      </c>
    </row>
    <row r="4" spans="2:22" x14ac:dyDescent="0.2">
      <c r="B4" t="s">
        <v>1</v>
      </c>
      <c r="C4">
        <v>247</v>
      </c>
      <c r="D4">
        <v>242</v>
      </c>
      <c r="E4">
        <v>242</v>
      </c>
      <c r="F4">
        <v>272</v>
      </c>
      <c r="G4">
        <v>225</v>
      </c>
      <c r="H4">
        <v>249</v>
      </c>
      <c r="I4">
        <v>249</v>
      </c>
      <c r="J4">
        <v>249</v>
      </c>
      <c r="K4">
        <v>239</v>
      </c>
      <c r="L4">
        <v>280</v>
      </c>
      <c r="M4">
        <v>262</v>
      </c>
      <c r="N4">
        <v>239</v>
      </c>
      <c r="O4">
        <v>249</v>
      </c>
      <c r="P4">
        <v>260</v>
      </c>
      <c r="Q4">
        <v>249</v>
      </c>
      <c r="R4">
        <v>246</v>
      </c>
      <c r="S4">
        <v>147</v>
      </c>
      <c r="T4">
        <v>156</v>
      </c>
      <c r="U4" s="4">
        <f>((T4-P4)/T4)</f>
        <v>-0.66666666666666663</v>
      </c>
      <c r="V4" t="s">
        <v>38</v>
      </c>
    </row>
    <row r="5" spans="2:22" x14ac:dyDescent="0.2">
      <c r="B5" t="s">
        <v>2</v>
      </c>
      <c r="C5">
        <v>110</v>
      </c>
      <c r="D5">
        <v>110</v>
      </c>
      <c r="E5">
        <v>118</v>
      </c>
      <c r="F5">
        <v>85</v>
      </c>
      <c r="G5">
        <v>126</v>
      </c>
      <c r="H5">
        <v>109</v>
      </c>
      <c r="I5">
        <v>112</v>
      </c>
      <c r="J5">
        <v>116</v>
      </c>
      <c r="K5">
        <v>116</v>
      </c>
      <c r="L5">
        <v>85</v>
      </c>
      <c r="M5">
        <v>99</v>
      </c>
      <c r="N5">
        <v>117</v>
      </c>
      <c r="O5">
        <v>114</v>
      </c>
      <c r="P5">
        <v>104</v>
      </c>
      <c r="Q5">
        <v>115</v>
      </c>
      <c r="R5">
        <v>112</v>
      </c>
      <c r="S5">
        <v>207</v>
      </c>
      <c r="T5">
        <v>203</v>
      </c>
      <c r="U5" s="4">
        <f>((T5-S5)/T5)</f>
        <v>-1.9704433497536946E-2</v>
      </c>
      <c r="V5" t="s">
        <v>41</v>
      </c>
    </row>
    <row r="6" spans="2:22" x14ac:dyDescent="0.2">
      <c r="B6" t="s">
        <v>3</v>
      </c>
      <c r="C6">
        <v>7</v>
      </c>
      <c r="D6">
        <v>14</v>
      </c>
      <c r="E6">
        <v>5</v>
      </c>
      <c r="F6">
        <v>8</v>
      </c>
      <c r="G6">
        <v>14</v>
      </c>
      <c r="H6">
        <v>6</v>
      </c>
      <c r="I6">
        <v>4</v>
      </c>
      <c r="J6">
        <v>0</v>
      </c>
      <c r="K6">
        <v>10</v>
      </c>
      <c r="L6">
        <v>1</v>
      </c>
      <c r="M6">
        <v>4</v>
      </c>
      <c r="N6">
        <v>9</v>
      </c>
      <c r="O6">
        <v>2</v>
      </c>
      <c r="P6">
        <v>1</v>
      </c>
      <c r="Q6">
        <v>1</v>
      </c>
      <c r="R6">
        <v>7</v>
      </c>
      <c r="S6">
        <v>11</v>
      </c>
      <c r="T6">
        <v>7</v>
      </c>
    </row>
    <row r="7" spans="2:22" x14ac:dyDescent="0.2">
      <c r="B7" t="s">
        <v>4</v>
      </c>
      <c r="C7">
        <v>1</v>
      </c>
      <c r="D7">
        <v>0</v>
      </c>
      <c r="E7">
        <v>0</v>
      </c>
      <c r="F7">
        <v>0</v>
      </c>
      <c r="G7">
        <v>0</v>
      </c>
      <c r="H7">
        <v>2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0</v>
      </c>
    </row>
    <row r="9" spans="2:22" x14ac:dyDescent="0.2">
      <c r="J9" t="s">
        <v>61</v>
      </c>
    </row>
    <row r="10" spans="2:22" x14ac:dyDescent="0.2">
      <c r="J10" s="14" t="s">
        <v>42</v>
      </c>
      <c r="K10" s="14"/>
      <c r="L10" s="13"/>
      <c r="M10" s="13"/>
      <c r="N10" s="13"/>
      <c r="O10" s="13"/>
      <c r="P10" s="13"/>
      <c r="Q10" s="13"/>
      <c r="R10" s="13"/>
      <c r="S10" s="13"/>
    </row>
  </sheetData>
  <mergeCells count="1">
    <mergeCell ref="J10:K10"/>
  </mergeCells>
  <hyperlinks>
    <hyperlink ref="J10" r:id="rId1" xr:uid="{EACCC19C-73D3-439C-A1FE-5025980B4BA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R347"/>
  <sheetViews>
    <sheetView zoomScale="69" zoomScaleNormal="69" workbookViewId="0">
      <selection activeCell="AB18" sqref="AB18"/>
    </sheetView>
  </sheetViews>
  <sheetFormatPr defaultRowHeight="14.25" x14ac:dyDescent="0.2"/>
  <cols>
    <col min="1" max="1" width="18.25" customWidth="1"/>
    <col min="10" max="10" width="11.75" customWidth="1"/>
  </cols>
  <sheetData>
    <row r="5" spans="1:10" x14ac:dyDescent="0.2">
      <c r="A5" s="8">
        <v>2024</v>
      </c>
    </row>
    <row r="6" spans="1:10" x14ac:dyDescent="0.2">
      <c r="A6" s="8"/>
    </row>
    <row r="7" spans="1:10" x14ac:dyDescent="0.2">
      <c r="A7" s="2" t="s">
        <v>18</v>
      </c>
      <c r="B7" s="2" t="s">
        <v>10</v>
      </c>
      <c r="C7" s="2" t="s">
        <v>7</v>
      </c>
      <c r="D7" s="2" t="s">
        <v>6</v>
      </c>
      <c r="E7" s="2" t="s">
        <v>15</v>
      </c>
      <c r="F7" s="2" t="s">
        <v>9</v>
      </c>
      <c r="G7" s="2" t="s">
        <v>8</v>
      </c>
      <c r="H7" s="2" t="s">
        <v>11</v>
      </c>
      <c r="I7" s="2" t="s">
        <v>5</v>
      </c>
      <c r="J7" s="2" t="s">
        <v>12</v>
      </c>
    </row>
    <row r="8" spans="1:10" x14ac:dyDescent="0.2">
      <c r="A8" t="s">
        <v>1</v>
      </c>
      <c r="B8">
        <v>156</v>
      </c>
      <c r="C8">
        <v>152</v>
      </c>
      <c r="D8">
        <v>73</v>
      </c>
      <c r="E8">
        <v>43</v>
      </c>
      <c r="F8">
        <v>139</v>
      </c>
      <c r="G8">
        <v>280</v>
      </c>
      <c r="H8">
        <v>161</v>
      </c>
      <c r="I8">
        <v>174</v>
      </c>
      <c r="J8">
        <v>211</v>
      </c>
    </row>
    <row r="9" spans="1:10" x14ac:dyDescent="0.2">
      <c r="A9" t="s">
        <v>2</v>
      </c>
      <c r="B9">
        <v>203</v>
      </c>
      <c r="C9">
        <v>209</v>
      </c>
      <c r="D9">
        <v>251</v>
      </c>
      <c r="E9">
        <v>260</v>
      </c>
      <c r="F9">
        <v>212</v>
      </c>
      <c r="G9">
        <v>81</v>
      </c>
      <c r="H9">
        <v>183</v>
      </c>
      <c r="I9">
        <v>181</v>
      </c>
      <c r="J9">
        <v>151</v>
      </c>
    </row>
    <row r="10" spans="1:10" x14ac:dyDescent="0.2">
      <c r="A10" t="s">
        <v>3</v>
      </c>
      <c r="B10">
        <v>7</v>
      </c>
      <c r="C10">
        <v>4</v>
      </c>
      <c r="D10">
        <v>34</v>
      </c>
      <c r="E10">
        <v>46</v>
      </c>
      <c r="F10">
        <v>15</v>
      </c>
      <c r="G10">
        <v>5</v>
      </c>
      <c r="H10">
        <v>20</v>
      </c>
      <c r="I10">
        <v>0</v>
      </c>
      <c r="J10">
        <v>3</v>
      </c>
    </row>
    <row r="11" spans="1:10" x14ac:dyDescent="0.2">
      <c r="A11" t="s">
        <v>4</v>
      </c>
      <c r="B11">
        <v>0</v>
      </c>
      <c r="C11">
        <v>1</v>
      </c>
      <c r="D11">
        <v>8</v>
      </c>
      <c r="E11">
        <v>16</v>
      </c>
      <c r="F11">
        <v>0</v>
      </c>
      <c r="G11">
        <v>0</v>
      </c>
      <c r="H11">
        <v>2</v>
      </c>
      <c r="I11">
        <v>0</v>
      </c>
      <c r="J11">
        <v>1</v>
      </c>
    </row>
    <row r="12" spans="1:10" x14ac:dyDescent="0.2">
      <c r="A12" t="s">
        <v>20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">
      <c r="A13" t="s">
        <v>40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">
      <c r="A14" t="s">
        <v>13</v>
      </c>
    </row>
    <row r="26" spans="1:10" x14ac:dyDescent="0.2">
      <c r="A26" s="8">
        <v>2023</v>
      </c>
    </row>
    <row r="27" spans="1:10" x14ac:dyDescent="0.2">
      <c r="A27" s="8"/>
    </row>
    <row r="28" spans="1:10" x14ac:dyDescent="0.2">
      <c r="A28" s="2" t="s">
        <v>18</v>
      </c>
      <c r="B28" s="2" t="s">
        <v>10</v>
      </c>
      <c r="C28" s="2" t="s">
        <v>7</v>
      </c>
      <c r="D28" s="2" t="s">
        <v>6</v>
      </c>
      <c r="E28" s="2" t="s">
        <v>15</v>
      </c>
      <c r="F28" s="2" t="s">
        <v>9</v>
      </c>
      <c r="G28" s="2" t="s">
        <v>8</v>
      </c>
      <c r="H28" s="2" t="s">
        <v>11</v>
      </c>
      <c r="I28" s="2" t="s">
        <v>5</v>
      </c>
      <c r="J28" s="2" t="s">
        <v>12</v>
      </c>
    </row>
    <row r="29" spans="1:10" x14ac:dyDescent="0.2">
      <c r="A29" t="s">
        <v>1</v>
      </c>
      <c r="B29">
        <v>147</v>
      </c>
      <c r="C29">
        <v>145</v>
      </c>
      <c r="D29">
        <v>72</v>
      </c>
      <c r="E29">
        <v>36</v>
      </c>
      <c r="F29">
        <v>65</v>
      </c>
      <c r="G29">
        <v>219</v>
      </c>
      <c r="H29">
        <v>152</v>
      </c>
      <c r="I29">
        <v>124</v>
      </c>
      <c r="J29">
        <v>186</v>
      </c>
    </row>
    <row r="30" spans="1:10" x14ac:dyDescent="0.2">
      <c r="A30" t="s">
        <v>2</v>
      </c>
      <c r="B30">
        <v>207</v>
      </c>
      <c r="C30">
        <v>212</v>
      </c>
      <c r="D30">
        <v>264</v>
      </c>
      <c r="E30">
        <v>272</v>
      </c>
      <c r="F30">
        <v>275</v>
      </c>
      <c r="G30">
        <v>140</v>
      </c>
      <c r="H30">
        <v>201</v>
      </c>
      <c r="I30">
        <v>228</v>
      </c>
      <c r="J30">
        <v>172</v>
      </c>
    </row>
    <row r="31" spans="1:10" x14ac:dyDescent="0.2">
      <c r="A31" t="s">
        <v>3</v>
      </c>
      <c r="B31">
        <v>11</v>
      </c>
      <c r="C31">
        <v>8</v>
      </c>
      <c r="D31">
        <v>27</v>
      </c>
      <c r="E31">
        <v>45</v>
      </c>
      <c r="F31">
        <v>19</v>
      </c>
      <c r="G31">
        <v>4</v>
      </c>
      <c r="H31">
        <v>10</v>
      </c>
      <c r="I31">
        <v>13</v>
      </c>
      <c r="J31">
        <v>4</v>
      </c>
    </row>
    <row r="32" spans="1:10" x14ac:dyDescent="0.2">
      <c r="A32" t="s">
        <v>4</v>
      </c>
      <c r="B32">
        <v>0</v>
      </c>
      <c r="C32">
        <v>0</v>
      </c>
      <c r="D32">
        <v>2</v>
      </c>
      <c r="E32">
        <v>11</v>
      </c>
      <c r="F32">
        <v>4</v>
      </c>
      <c r="G32">
        <v>2</v>
      </c>
      <c r="H32">
        <v>1</v>
      </c>
      <c r="I32">
        <v>0</v>
      </c>
      <c r="J32">
        <v>3</v>
      </c>
    </row>
    <row r="33" spans="1:18" x14ac:dyDescent="0.2">
      <c r="A33" t="s">
        <v>20</v>
      </c>
      <c r="B33">
        <v>0</v>
      </c>
      <c r="C33">
        <v>0</v>
      </c>
      <c r="D33">
        <v>0</v>
      </c>
      <c r="E33">
        <v>1</v>
      </c>
      <c r="F33">
        <v>1</v>
      </c>
      <c r="G33">
        <v>0</v>
      </c>
      <c r="H33">
        <v>0</v>
      </c>
      <c r="I33">
        <v>0</v>
      </c>
      <c r="J33">
        <v>0</v>
      </c>
    </row>
    <row r="34" spans="1:18" x14ac:dyDescent="0.2">
      <c r="A34" t="s">
        <v>40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1</v>
      </c>
      <c r="I34">
        <v>0</v>
      </c>
      <c r="J34">
        <v>0</v>
      </c>
    </row>
    <row r="35" spans="1:18" x14ac:dyDescent="0.2">
      <c r="A35" t="s">
        <v>13</v>
      </c>
    </row>
    <row r="44" spans="1:18" ht="14.25" customHeight="1" x14ac:dyDescent="0.2">
      <c r="A44" s="11" t="s">
        <v>43</v>
      </c>
      <c r="B44" s="11"/>
      <c r="C44" s="11"/>
      <c r="D44" s="11"/>
      <c r="E44" s="11"/>
      <c r="F44" s="11"/>
      <c r="G44" s="11"/>
      <c r="H44" s="11"/>
      <c r="I44" s="11"/>
      <c r="J44" s="11"/>
      <c r="K44" s="10"/>
      <c r="L44" s="9"/>
      <c r="M44" s="9"/>
      <c r="N44" s="9"/>
      <c r="O44" s="9"/>
      <c r="P44" s="9"/>
      <c r="Q44" s="9"/>
      <c r="R44" s="9"/>
    </row>
    <row r="45" spans="1:18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0"/>
    </row>
    <row r="46" spans="1:18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8" x14ac:dyDescent="0.2">
      <c r="A47" s="12" t="s">
        <v>42</v>
      </c>
      <c r="B47" s="12"/>
      <c r="C47" s="12"/>
      <c r="D47" s="12"/>
      <c r="E47" s="12"/>
      <c r="F47" s="12"/>
      <c r="G47" s="12"/>
      <c r="H47" s="12"/>
      <c r="I47" s="12"/>
      <c r="J47" s="12"/>
    </row>
    <row r="52" spans="1:10" x14ac:dyDescent="0.2">
      <c r="A52" s="8">
        <v>2022</v>
      </c>
    </row>
    <row r="53" spans="1:10" x14ac:dyDescent="0.2">
      <c r="A53" s="8"/>
    </row>
    <row r="54" spans="1:10" x14ac:dyDescent="0.2">
      <c r="A54" s="2" t="s">
        <v>18</v>
      </c>
      <c r="B54" s="2" t="s">
        <v>10</v>
      </c>
      <c r="C54" s="2" t="s">
        <v>7</v>
      </c>
      <c r="D54" s="2" t="s">
        <v>6</v>
      </c>
      <c r="E54" s="2" t="s">
        <v>15</v>
      </c>
      <c r="F54" s="2" t="s">
        <v>9</v>
      </c>
      <c r="G54" s="2" t="s">
        <v>8</v>
      </c>
      <c r="H54" s="2" t="s">
        <v>11</v>
      </c>
      <c r="I54" s="2" t="s">
        <v>5</v>
      </c>
      <c r="J54" s="2" t="s">
        <v>12</v>
      </c>
    </row>
    <row r="55" spans="1:10" x14ac:dyDescent="0.2">
      <c r="A55" t="s">
        <v>1</v>
      </c>
      <c r="B55">
        <v>246</v>
      </c>
      <c r="C55">
        <v>237</v>
      </c>
      <c r="D55">
        <v>126</v>
      </c>
      <c r="E55">
        <v>112</v>
      </c>
      <c r="F55">
        <v>175</v>
      </c>
      <c r="G55">
        <v>255</v>
      </c>
      <c r="H55">
        <v>186</v>
      </c>
      <c r="I55">
        <v>222</v>
      </c>
      <c r="J55">
        <v>228</v>
      </c>
    </row>
    <row r="56" spans="1:10" x14ac:dyDescent="0.2">
      <c r="A56" t="s">
        <v>2</v>
      </c>
      <c r="B56">
        <v>112</v>
      </c>
      <c r="C56">
        <v>125</v>
      </c>
      <c r="D56">
        <v>204</v>
      </c>
      <c r="E56">
        <v>214</v>
      </c>
      <c r="F56">
        <v>184</v>
      </c>
      <c r="G56">
        <v>103</v>
      </c>
      <c r="H56">
        <v>166</v>
      </c>
      <c r="I56">
        <v>138</v>
      </c>
      <c r="J56">
        <v>104</v>
      </c>
    </row>
    <row r="57" spans="1:10" x14ac:dyDescent="0.2">
      <c r="A57" t="s">
        <v>3</v>
      </c>
      <c r="B57">
        <v>7</v>
      </c>
      <c r="C57">
        <v>3</v>
      </c>
      <c r="D57">
        <v>34</v>
      </c>
      <c r="E57">
        <v>33</v>
      </c>
      <c r="F57">
        <v>6</v>
      </c>
      <c r="G57">
        <v>3</v>
      </c>
      <c r="H57">
        <v>12</v>
      </c>
      <c r="I57">
        <v>5</v>
      </c>
      <c r="J57">
        <v>22</v>
      </c>
    </row>
    <row r="58" spans="1:10" x14ac:dyDescent="0.2">
      <c r="A58" t="s">
        <v>4</v>
      </c>
      <c r="B58">
        <v>0</v>
      </c>
      <c r="C58">
        <v>0</v>
      </c>
      <c r="D58">
        <v>1</v>
      </c>
      <c r="E58">
        <v>6</v>
      </c>
      <c r="F58">
        <v>0</v>
      </c>
      <c r="G58">
        <v>4</v>
      </c>
      <c r="H58">
        <v>1</v>
      </c>
      <c r="I58">
        <v>0</v>
      </c>
      <c r="J58">
        <v>7</v>
      </c>
    </row>
    <row r="59" spans="1:10" x14ac:dyDescent="0.2">
      <c r="A59" t="s">
        <v>20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3</v>
      </c>
    </row>
    <row r="60" spans="1:10" x14ac:dyDescent="0.2">
      <c r="A60" t="s">
        <v>40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1</v>
      </c>
    </row>
    <row r="61" spans="1:10" x14ac:dyDescent="0.2">
      <c r="A61" t="s">
        <v>13</v>
      </c>
    </row>
    <row r="78" spans="1:10" x14ac:dyDescent="0.2">
      <c r="A78" s="8">
        <v>2021</v>
      </c>
    </row>
    <row r="79" spans="1:10" x14ac:dyDescent="0.2">
      <c r="A79" s="8"/>
    </row>
    <row r="80" spans="1:10" x14ac:dyDescent="0.2">
      <c r="A80" s="2" t="s">
        <v>18</v>
      </c>
      <c r="B80" s="2" t="s">
        <v>10</v>
      </c>
      <c r="C80" s="2" t="s">
        <v>7</v>
      </c>
      <c r="D80" s="2" t="s">
        <v>6</v>
      </c>
      <c r="E80" s="2" t="s">
        <v>15</v>
      </c>
      <c r="F80" s="2" t="s">
        <v>9</v>
      </c>
      <c r="G80" s="2" t="s">
        <v>8</v>
      </c>
      <c r="H80" s="2" t="s">
        <v>11</v>
      </c>
      <c r="I80" s="2" t="s">
        <v>5</v>
      </c>
      <c r="J80" s="2" t="s">
        <v>12</v>
      </c>
    </row>
    <row r="81" spans="1:10" x14ac:dyDescent="0.2">
      <c r="A81" t="s">
        <v>1</v>
      </c>
      <c r="B81">
        <v>249</v>
      </c>
      <c r="C81">
        <v>235</v>
      </c>
      <c r="D81">
        <v>110</v>
      </c>
      <c r="E81">
        <v>141</v>
      </c>
      <c r="F81">
        <v>181</v>
      </c>
      <c r="G81">
        <v>292</v>
      </c>
      <c r="H81">
        <v>199</v>
      </c>
      <c r="I81">
        <v>212</v>
      </c>
      <c r="J81">
        <v>263</v>
      </c>
    </row>
    <row r="82" spans="1:10" x14ac:dyDescent="0.2">
      <c r="A82" t="s">
        <v>2</v>
      </c>
      <c r="B82">
        <v>115</v>
      </c>
      <c r="C82">
        <v>127</v>
      </c>
      <c r="D82">
        <v>188</v>
      </c>
      <c r="E82">
        <v>194</v>
      </c>
      <c r="F82">
        <v>169</v>
      </c>
      <c r="G82">
        <v>72</v>
      </c>
      <c r="H82">
        <v>154</v>
      </c>
      <c r="I82">
        <v>143</v>
      </c>
      <c r="J82">
        <v>95</v>
      </c>
    </row>
    <row r="83" spans="1:10" x14ac:dyDescent="0.2">
      <c r="A83" t="s">
        <v>3</v>
      </c>
      <c r="B83">
        <v>1</v>
      </c>
      <c r="C83">
        <v>3</v>
      </c>
      <c r="D83">
        <v>50</v>
      </c>
      <c r="E83">
        <v>21</v>
      </c>
      <c r="F83">
        <v>13</v>
      </c>
      <c r="G83">
        <v>0</v>
      </c>
      <c r="H83">
        <v>12</v>
      </c>
      <c r="I83">
        <v>9</v>
      </c>
      <c r="J83">
        <v>5</v>
      </c>
    </row>
    <row r="84" spans="1:10" x14ac:dyDescent="0.2">
      <c r="A84" t="s">
        <v>4</v>
      </c>
      <c r="B84">
        <v>0</v>
      </c>
      <c r="C84">
        <v>0</v>
      </c>
      <c r="D84">
        <v>17</v>
      </c>
      <c r="E84">
        <v>9</v>
      </c>
      <c r="F84">
        <v>2</v>
      </c>
      <c r="G84">
        <v>1</v>
      </c>
      <c r="H84">
        <v>0</v>
      </c>
      <c r="I84">
        <v>1</v>
      </c>
      <c r="J84">
        <v>2</v>
      </c>
    </row>
    <row r="85" spans="1:10" x14ac:dyDescent="0.2">
      <c r="A85" t="s">
        <v>20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</row>
    <row r="86" spans="1:10" x14ac:dyDescent="0.2">
      <c r="A86" t="s">
        <v>13</v>
      </c>
    </row>
    <row r="95" spans="1:10" ht="14.25" customHeight="1" x14ac:dyDescent="0.2">
      <c r="A95" s="8">
        <v>2020</v>
      </c>
    </row>
    <row r="96" spans="1:10" ht="14.25" customHeight="1" x14ac:dyDescent="0.2">
      <c r="A96" s="8"/>
    </row>
    <row r="97" spans="1:10" x14ac:dyDescent="0.2">
      <c r="A97" s="2" t="s">
        <v>18</v>
      </c>
      <c r="B97" s="2" t="s">
        <v>10</v>
      </c>
      <c r="C97" s="2" t="s">
        <v>7</v>
      </c>
      <c r="D97" s="2" t="s">
        <v>6</v>
      </c>
      <c r="E97" s="2" t="s">
        <v>15</v>
      </c>
      <c r="F97" s="2" t="s">
        <v>9</v>
      </c>
      <c r="G97" s="2" t="s">
        <v>8</v>
      </c>
      <c r="H97" s="2" t="s">
        <v>11</v>
      </c>
      <c r="I97" s="2" t="s">
        <v>5</v>
      </c>
      <c r="J97" s="2" t="s">
        <v>12</v>
      </c>
    </row>
    <row r="98" spans="1:10" x14ac:dyDescent="0.2">
      <c r="A98" t="s">
        <v>1</v>
      </c>
      <c r="B98">
        <v>260</v>
      </c>
      <c r="C98">
        <v>282</v>
      </c>
      <c r="D98">
        <v>119</v>
      </c>
      <c r="E98">
        <v>173</v>
      </c>
      <c r="F98">
        <v>206</v>
      </c>
      <c r="G98">
        <v>286</v>
      </c>
      <c r="H98">
        <v>198</v>
      </c>
      <c r="I98">
        <v>226</v>
      </c>
      <c r="J98">
        <v>267</v>
      </c>
    </row>
    <row r="99" spans="1:10" x14ac:dyDescent="0.2">
      <c r="A99" t="s">
        <v>2</v>
      </c>
      <c r="B99">
        <v>104</v>
      </c>
      <c r="C99">
        <v>82</v>
      </c>
      <c r="D99">
        <v>213</v>
      </c>
      <c r="E99">
        <v>169</v>
      </c>
      <c r="F99">
        <v>152</v>
      </c>
      <c r="G99">
        <v>66</v>
      </c>
      <c r="H99">
        <v>158</v>
      </c>
      <c r="I99">
        <v>117</v>
      </c>
      <c r="J99">
        <v>85</v>
      </c>
    </row>
    <row r="100" spans="1:10" x14ac:dyDescent="0.2">
      <c r="A100" t="s">
        <v>3</v>
      </c>
      <c r="B100">
        <v>1</v>
      </c>
      <c r="C100">
        <v>2</v>
      </c>
      <c r="D100">
        <v>30</v>
      </c>
      <c r="E100">
        <v>21</v>
      </c>
      <c r="F100">
        <v>8</v>
      </c>
      <c r="G100">
        <v>6</v>
      </c>
      <c r="H100">
        <v>9</v>
      </c>
      <c r="I100">
        <v>10</v>
      </c>
      <c r="J100">
        <v>5</v>
      </c>
    </row>
    <row r="101" spans="1:10" x14ac:dyDescent="0.2">
      <c r="A101" t="s">
        <v>4</v>
      </c>
      <c r="B101">
        <v>1</v>
      </c>
      <c r="C101">
        <v>0</v>
      </c>
      <c r="D101">
        <v>4</v>
      </c>
      <c r="E101">
        <v>3</v>
      </c>
      <c r="F101">
        <v>0</v>
      </c>
      <c r="G101">
        <v>0</v>
      </c>
      <c r="H101">
        <v>1</v>
      </c>
      <c r="I101">
        <v>12</v>
      </c>
      <c r="J101">
        <v>4</v>
      </c>
    </row>
    <row r="102" spans="1:10" x14ac:dyDescent="0.2">
      <c r="A102" t="s">
        <v>20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8</v>
      </c>
      <c r="H102">
        <v>0</v>
      </c>
      <c r="I102">
        <v>1</v>
      </c>
      <c r="J102">
        <v>5</v>
      </c>
    </row>
    <row r="103" spans="1:10" x14ac:dyDescent="0.2">
      <c r="A103" t="s">
        <v>13</v>
      </c>
    </row>
    <row r="113" spans="1:10" ht="14.45" customHeight="1" x14ac:dyDescent="0.3">
      <c r="A113" s="6">
        <v>2019</v>
      </c>
    </row>
    <row r="114" spans="1:10" ht="14.45" customHeight="1" x14ac:dyDescent="0.3">
      <c r="A114" s="6"/>
    </row>
    <row r="115" spans="1:10" ht="13.9" customHeight="1" x14ac:dyDescent="0.2">
      <c r="A115" s="2" t="s">
        <v>18</v>
      </c>
      <c r="B115" s="2" t="s">
        <v>10</v>
      </c>
      <c r="C115" s="2" t="s">
        <v>7</v>
      </c>
      <c r="D115" s="2" t="s">
        <v>6</v>
      </c>
      <c r="E115" s="2" t="s">
        <v>15</v>
      </c>
      <c r="F115" s="2" t="s">
        <v>9</v>
      </c>
      <c r="G115" s="2" t="s">
        <v>8</v>
      </c>
      <c r="H115" s="2" t="s">
        <v>11</v>
      </c>
      <c r="I115" s="2" t="s">
        <v>5</v>
      </c>
      <c r="J115" s="2" t="s">
        <v>12</v>
      </c>
    </row>
    <row r="116" spans="1:10" ht="13.9" customHeight="1" x14ac:dyDescent="0.2">
      <c r="A116" t="s">
        <v>1</v>
      </c>
      <c r="B116">
        <v>249</v>
      </c>
      <c r="C116">
        <v>200</v>
      </c>
      <c r="D116">
        <v>91</v>
      </c>
      <c r="E116">
        <v>171</v>
      </c>
      <c r="F116">
        <v>180</v>
      </c>
      <c r="G116">
        <v>285</v>
      </c>
      <c r="H116">
        <v>196</v>
      </c>
      <c r="I116">
        <v>254</v>
      </c>
      <c r="J116">
        <v>236</v>
      </c>
    </row>
    <row r="117" spans="1:10" ht="13.9" customHeight="1" x14ac:dyDescent="0.2">
      <c r="A117" t="s">
        <v>2</v>
      </c>
      <c r="B117">
        <v>114</v>
      </c>
      <c r="C117">
        <v>147</v>
      </c>
      <c r="D117">
        <v>252</v>
      </c>
      <c r="E117">
        <v>163</v>
      </c>
      <c r="F117">
        <v>169</v>
      </c>
      <c r="G117">
        <v>77</v>
      </c>
      <c r="H117">
        <v>163</v>
      </c>
      <c r="I117">
        <v>102</v>
      </c>
      <c r="J117">
        <v>127</v>
      </c>
    </row>
    <row r="118" spans="1:10" ht="13.9" customHeight="1" x14ac:dyDescent="0.2">
      <c r="A118" t="s">
        <v>3</v>
      </c>
      <c r="B118">
        <v>2</v>
      </c>
      <c r="C118">
        <v>18</v>
      </c>
      <c r="D118">
        <v>20</v>
      </c>
      <c r="E118">
        <v>26</v>
      </c>
      <c r="F118">
        <v>16</v>
      </c>
      <c r="G118">
        <v>3</v>
      </c>
      <c r="H118">
        <v>5</v>
      </c>
      <c r="I118">
        <v>9</v>
      </c>
      <c r="J118">
        <v>2</v>
      </c>
    </row>
    <row r="119" spans="1:10" ht="13.9" customHeight="1" x14ac:dyDescent="0.2">
      <c r="A119" t="s">
        <v>4</v>
      </c>
      <c r="B119">
        <v>0</v>
      </c>
      <c r="C119">
        <v>0</v>
      </c>
      <c r="D119">
        <v>2</v>
      </c>
      <c r="E119">
        <v>4</v>
      </c>
      <c r="F119">
        <v>0</v>
      </c>
      <c r="G119">
        <v>0</v>
      </c>
      <c r="H119">
        <v>1</v>
      </c>
      <c r="I119">
        <v>0</v>
      </c>
      <c r="J119">
        <v>0</v>
      </c>
    </row>
    <row r="120" spans="1:10" ht="13.9" customHeight="1" x14ac:dyDescent="0.2">
      <c r="A120" t="s">
        <v>20</v>
      </c>
      <c r="B120">
        <v>0</v>
      </c>
      <c r="C120">
        <v>0</v>
      </c>
      <c r="D120">
        <v>0</v>
      </c>
      <c r="E120">
        <v>1</v>
      </c>
      <c r="F120">
        <v>0</v>
      </c>
      <c r="G120">
        <v>0</v>
      </c>
      <c r="H120">
        <v>0</v>
      </c>
      <c r="I120">
        <v>0</v>
      </c>
      <c r="J120">
        <v>0</v>
      </c>
    </row>
    <row r="121" spans="1:10" ht="13.9" customHeight="1" x14ac:dyDescent="0.2">
      <c r="A121" t="s">
        <v>13</v>
      </c>
    </row>
    <row r="131" spans="1:10" ht="14.45" customHeight="1" x14ac:dyDescent="0.3">
      <c r="A131" s="6">
        <v>2018</v>
      </c>
    </row>
    <row r="132" spans="1:10" ht="14.45" customHeight="1" x14ac:dyDescent="0.3">
      <c r="A132" s="6"/>
    </row>
    <row r="133" spans="1:10" ht="13.9" customHeight="1" x14ac:dyDescent="0.2">
      <c r="A133" s="2" t="s">
        <v>18</v>
      </c>
      <c r="B133" s="2" t="s">
        <v>10</v>
      </c>
      <c r="C133" s="2" t="s">
        <v>7</v>
      </c>
      <c r="D133" s="2" t="s">
        <v>6</v>
      </c>
      <c r="E133" s="2" t="s">
        <v>15</v>
      </c>
      <c r="F133" s="2" t="s">
        <v>9</v>
      </c>
      <c r="G133" s="2" t="s">
        <v>8</v>
      </c>
      <c r="H133" s="2" t="s">
        <v>11</v>
      </c>
      <c r="I133" s="2" t="s">
        <v>5</v>
      </c>
      <c r="J133" s="2" t="s">
        <v>12</v>
      </c>
    </row>
    <row r="134" spans="1:10" ht="13.9" customHeight="1" x14ac:dyDescent="0.2">
      <c r="A134" t="s">
        <v>1</v>
      </c>
      <c r="B134">
        <v>239</v>
      </c>
      <c r="C134">
        <v>229</v>
      </c>
      <c r="D134">
        <v>93</v>
      </c>
      <c r="E134">
        <v>166</v>
      </c>
      <c r="F134">
        <v>134</v>
      </c>
      <c r="G134">
        <v>275</v>
      </c>
      <c r="H134">
        <v>251</v>
      </c>
      <c r="I134">
        <v>147</v>
      </c>
      <c r="J134">
        <v>239</v>
      </c>
    </row>
    <row r="135" spans="1:10" ht="13.9" customHeight="1" x14ac:dyDescent="0.2">
      <c r="A135" t="s">
        <v>2</v>
      </c>
      <c r="B135">
        <v>117</v>
      </c>
      <c r="C135">
        <v>125</v>
      </c>
      <c r="D135">
        <v>225</v>
      </c>
      <c r="E135">
        <v>164</v>
      </c>
      <c r="F135">
        <v>212</v>
      </c>
      <c r="G135">
        <v>80</v>
      </c>
      <c r="H135">
        <v>103</v>
      </c>
      <c r="I135">
        <v>199</v>
      </c>
      <c r="J135">
        <v>110</v>
      </c>
    </row>
    <row r="136" spans="1:10" ht="13.9" customHeight="1" x14ac:dyDescent="0.2">
      <c r="A136" t="s">
        <v>3</v>
      </c>
      <c r="B136">
        <v>9</v>
      </c>
      <c r="C136">
        <v>10</v>
      </c>
      <c r="D136">
        <v>41</v>
      </c>
      <c r="E136">
        <v>26</v>
      </c>
      <c r="F136">
        <v>16</v>
      </c>
      <c r="G136">
        <v>8</v>
      </c>
      <c r="H136">
        <v>10</v>
      </c>
      <c r="I136">
        <v>7</v>
      </c>
      <c r="J136">
        <v>9</v>
      </c>
    </row>
    <row r="137" spans="1:10" ht="13.9" customHeight="1" x14ac:dyDescent="0.2">
      <c r="A137" t="s">
        <v>4</v>
      </c>
      <c r="B137">
        <v>0</v>
      </c>
      <c r="C137">
        <v>0</v>
      </c>
      <c r="D137">
        <v>6</v>
      </c>
      <c r="E137">
        <v>7</v>
      </c>
      <c r="F137">
        <v>3</v>
      </c>
      <c r="G137">
        <v>2</v>
      </c>
      <c r="H137">
        <v>1</v>
      </c>
      <c r="I137">
        <v>9</v>
      </c>
      <c r="J137">
        <v>7</v>
      </c>
    </row>
    <row r="138" spans="1:10" ht="13.9" customHeight="1" x14ac:dyDescent="0.2">
      <c r="E138">
        <v>2</v>
      </c>
      <c r="G138">
        <v>0</v>
      </c>
      <c r="I138">
        <v>3</v>
      </c>
    </row>
    <row r="139" spans="1:10" ht="13.9" customHeight="1" x14ac:dyDescent="0.2">
      <c r="A139" t="s">
        <v>13</v>
      </c>
    </row>
    <row r="149" spans="1:10" ht="13.9" customHeight="1" x14ac:dyDescent="0.3">
      <c r="A149" s="6">
        <v>2017</v>
      </c>
    </row>
    <row r="150" spans="1:10" ht="13.9" customHeight="1" x14ac:dyDescent="0.3">
      <c r="A150" s="6"/>
    </row>
    <row r="151" spans="1:10" ht="13.9" customHeight="1" x14ac:dyDescent="0.2">
      <c r="A151" s="2" t="s">
        <v>18</v>
      </c>
      <c r="B151" s="2" t="s">
        <v>10</v>
      </c>
      <c r="C151" s="2" t="s">
        <v>7</v>
      </c>
      <c r="D151" s="2" t="s">
        <v>6</v>
      </c>
      <c r="E151" s="2" t="s">
        <v>15</v>
      </c>
      <c r="F151" s="2" t="s">
        <v>9</v>
      </c>
      <c r="G151" s="2" t="s">
        <v>8</v>
      </c>
      <c r="H151" s="2" t="s">
        <v>5</v>
      </c>
      <c r="I151" s="2" t="s">
        <v>12</v>
      </c>
      <c r="J151" s="2" t="s">
        <v>11</v>
      </c>
    </row>
    <row r="152" spans="1:10" x14ac:dyDescent="0.2">
      <c r="A152" t="s">
        <v>1</v>
      </c>
      <c r="B152">
        <v>262</v>
      </c>
      <c r="C152">
        <v>214</v>
      </c>
      <c r="D152">
        <v>72</v>
      </c>
      <c r="E152">
        <v>184</v>
      </c>
      <c r="F152">
        <v>126</v>
      </c>
      <c r="G152">
        <v>267</v>
      </c>
      <c r="H152" s="3">
        <v>170</v>
      </c>
      <c r="I152">
        <v>222</v>
      </c>
      <c r="J152">
        <v>262</v>
      </c>
    </row>
    <row r="153" spans="1:10" x14ac:dyDescent="0.2">
      <c r="A153" t="s">
        <v>2</v>
      </c>
      <c r="B153">
        <v>99</v>
      </c>
      <c r="C153">
        <v>146</v>
      </c>
      <c r="D153">
        <v>253</v>
      </c>
      <c r="E153">
        <v>156</v>
      </c>
      <c r="F153">
        <v>217</v>
      </c>
      <c r="G153">
        <v>82</v>
      </c>
      <c r="H153" s="3">
        <v>179</v>
      </c>
      <c r="I153">
        <v>119</v>
      </c>
      <c r="J153">
        <v>94</v>
      </c>
    </row>
    <row r="154" spans="1:10" x14ac:dyDescent="0.2">
      <c r="A154" t="s">
        <v>3</v>
      </c>
      <c r="B154">
        <v>4</v>
      </c>
      <c r="C154">
        <v>5</v>
      </c>
      <c r="D154">
        <v>39</v>
      </c>
      <c r="E154">
        <v>22</v>
      </c>
      <c r="F154">
        <v>20</v>
      </c>
      <c r="G154">
        <v>10</v>
      </c>
      <c r="H154" s="3">
        <v>8</v>
      </c>
      <c r="I154">
        <v>13</v>
      </c>
      <c r="J154">
        <v>4</v>
      </c>
    </row>
    <row r="155" spans="1:10" x14ac:dyDescent="0.2">
      <c r="A155" t="s">
        <v>4</v>
      </c>
      <c r="B155">
        <v>0</v>
      </c>
      <c r="C155">
        <v>0</v>
      </c>
      <c r="D155">
        <v>1</v>
      </c>
      <c r="E155">
        <v>3</v>
      </c>
      <c r="F155">
        <v>2</v>
      </c>
      <c r="G155">
        <v>5</v>
      </c>
      <c r="H155" s="3">
        <v>7</v>
      </c>
      <c r="I155">
        <v>10</v>
      </c>
      <c r="J155">
        <v>2</v>
      </c>
    </row>
    <row r="156" spans="1:10" x14ac:dyDescent="0.2">
      <c r="A156" t="s">
        <v>20</v>
      </c>
      <c r="G156">
        <v>1</v>
      </c>
    </row>
    <row r="157" spans="1:10" x14ac:dyDescent="0.2">
      <c r="A157" t="s">
        <v>13</v>
      </c>
    </row>
    <row r="167" spans="1:10" ht="13.9" customHeight="1" x14ac:dyDescent="0.3">
      <c r="A167" s="6">
        <v>2016</v>
      </c>
    </row>
    <row r="168" spans="1:10" ht="13.9" customHeight="1" x14ac:dyDescent="0.3">
      <c r="A168" s="6"/>
    </row>
    <row r="169" spans="1:10" x14ac:dyDescent="0.2">
      <c r="A169" s="2" t="s">
        <v>18</v>
      </c>
      <c r="B169" s="2" t="s">
        <v>10</v>
      </c>
      <c r="C169" s="2" t="s">
        <v>7</v>
      </c>
      <c r="D169" s="2" t="s">
        <v>6</v>
      </c>
      <c r="E169" s="2" t="s">
        <v>15</v>
      </c>
      <c r="F169" s="2" t="s">
        <v>9</v>
      </c>
      <c r="G169" s="2" t="s">
        <v>8</v>
      </c>
      <c r="H169" s="2" t="s">
        <v>5</v>
      </c>
      <c r="I169" s="2" t="s">
        <v>12</v>
      </c>
      <c r="J169" s="2" t="s">
        <v>11</v>
      </c>
    </row>
    <row r="170" spans="1:10" x14ac:dyDescent="0.2">
      <c r="A170" t="s">
        <v>1</v>
      </c>
      <c r="B170">
        <v>280</v>
      </c>
      <c r="C170">
        <v>227</v>
      </c>
      <c r="D170">
        <v>92</v>
      </c>
      <c r="E170">
        <v>164</v>
      </c>
      <c r="F170">
        <v>122</v>
      </c>
      <c r="G170">
        <v>327</v>
      </c>
      <c r="H170">
        <v>216</v>
      </c>
      <c r="I170">
        <v>279</v>
      </c>
      <c r="J170">
        <v>268</v>
      </c>
    </row>
    <row r="171" spans="1:10" x14ac:dyDescent="0.2">
      <c r="A171" t="s">
        <v>2</v>
      </c>
      <c r="B171">
        <v>85</v>
      </c>
      <c r="C171">
        <v>130</v>
      </c>
      <c r="D171">
        <v>245</v>
      </c>
      <c r="E171">
        <v>179</v>
      </c>
      <c r="F171">
        <v>224</v>
      </c>
      <c r="G171">
        <v>37</v>
      </c>
      <c r="H171">
        <v>135</v>
      </c>
      <c r="I171">
        <v>84</v>
      </c>
      <c r="J171">
        <v>92</v>
      </c>
    </row>
    <row r="172" spans="1:10" x14ac:dyDescent="0.2">
      <c r="A172" t="s">
        <v>3</v>
      </c>
      <c r="B172">
        <v>1</v>
      </c>
      <c r="C172">
        <v>7</v>
      </c>
      <c r="D172">
        <v>25</v>
      </c>
      <c r="E172">
        <v>22</v>
      </c>
      <c r="F172">
        <v>18</v>
      </c>
      <c r="G172">
        <v>2</v>
      </c>
      <c r="H172">
        <v>13</v>
      </c>
      <c r="I172">
        <v>2</v>
      </c>
      <c r="J172">
        <v>5</v>
      </c>
    </row>
    <row r="173" spans="1:10" x14ac:dyDescent="0.2">
      <c r="A173" t="s">
        <v>4</v>
      </c>
      <c r="B173">
        <v>0</v>
      </c>
      <c r="C173">
        <v>2</v>
      </c>
      <c r="D173">
        <v>4</v>
      </c>
      <c r="E173">
        <v>1</v>
      </c>
      <c r="F173">
        <v>2</v>
      </c>
      <c r="G173">
        <v>0</v>
      </c>
      <c r="H173">
        <v>2</v>
      </c>
      <c r="I173">
        <v>1</v>
      </c>
      <c r="J173">
        <v>1</v>
      </c>
    </row>
    <row r="175" spans="1:10" x14ac:dyDescent="0.2">
      <c r="A175" t="s">
        <v>13</v>
      </c>
    </row>
    <row r="183" spans="1:10" ht="13.9" customHeight="1" x14ac:dyDescent="0.3">
      <c r="A183" s="6">
        <v>2015</v>
      </c>
    </row>
    <row r="184" spans="1:10" ht="13.9" customHeight="1" x14ac:dyDescent="0.3">
      <c r="A184" s="6"/>
    </row>
    <row r="185" spans="1:10" x14ac:dyDescent="0.2">
      <c r="A185" s="2" t="s">
        <v>18</v>
      </c>
      <c r="B185" s="2" t="s">
        <v>10</v>
      </c>
      <c r="C185" s="2" t="s">
        <v>7</v>
      </c>
      <c r="D185" s="2" t="s">
        <v>6</v>
      </c>
      <c r="E185" s="2" t="s">
        <v>15</v>
      </c>
      <c r="F185" s="2" t="s">
        <v>9</v>
      </c>
      <c r="G185" s="2" t="s">
        <v>8</v>
      </c>
      <c r="H185" s="2" t="s">
        <v>5</v>
      </c>
      <c r="I185" s="2" t="s">
        <v>12</v>
      </c>
      <c r="J185" s="2" t="s">
        <v>11</v>
      </c>
    </row>
    <row r="186" spans="1:10" x14ac:dyDescent="0.2">
      <c r="A186" t="s">
        <v>1</v>
      </c>
      <c r="B186">
        <v>239</v>
      </c>
      <c r="C186">
        <v>192</v>
      </c>
      <c r="D186">
        <v>84</v>
      </c>
      <c r="E186">
        <v>144</v>
      </c>
      <c r="F186">
        <v>122</v>
      </c>
      <c r="G186">
        <v>249</v>
      </c>
      <c r="H186">
        <v>198</v>
      </c>
      <c r="I186">
        <v>189</v>
      </c>
      <c r="J186">
        <v>217</v>
      </c>
    </row>
    <row r="187" spans="1:10" x14ac:dyDescent="0.2">
      <c r="A187" t="s">
        <v>2</v>
      </c>
      <c r="B187">
        <v>116</v>
      </c>
      <c r="C187">
        <v>162</v>
      </c>
      <c r="D187">
        <v>255</v>
      </c>
      <c r="E187">
        <v>176</v>
      </c>
      <c r="F187">
        <v>213</v>
      </c>
      <c r="G187">
        <v>109</v>
      </c>
      <c r="H187">
        <v>153</v>
      </c>
      <c r="I187">
        <v>158</v>
      </c>
      <c r="J187">
        <v>134</v>
      </c>
    </row>
    <row r="188" spans="1:10" x14ac:dyDescent="0.2">
      <c r="A188" t="s">
        <v>3</v>
      </c>
      <c r="B188">
        <v>10</v>
      </c>
      <c r="C188">
        <v>11</v>
      </c>
      <c r="D188">
        <v>24</v>
      </c>
      <c r="E188">
        <v>30</v>
      </c>
      <c r="F188">
        <v>28</v>
      </c>
      <c r="G188">
        <v>4</v>
      </c>
      <c r="H188">
        <v>14</v>
      </c>
      <c r="I188">
        <v>15</v>
      </c>
      <c r="J188">
        <v>11</v>
      </c>
    </row>
    <row r="189" spans="1:10" x14ac:dyDescent="0.2">
      <c r="A189" t="s">
        <v>4</v>
      </c>
      <c r="B189">
        <v>0</v>
      </c>
      <c r="C189">
        <v>0</v>
      </c>
      <c r="D189">
        <v>2</v>
      </c>
      <c r="E189">
        <v>14</v>
      </c>
      <c r="F189">
        <v>2</v>
      </c>
      <c r="G189">
        <v>3</v>
      </c>
      <c r="H189">
        <v>0</v>
      </c>
      <c r="I189">
        <v>3</v>
      </c>
      <c r="J189">
        <v>3</v>
      </c>
    </row>
    <row r="191" spans="1:10" x14ac:dyDescent="0.2">
      <c r="A191" t="s">
        <v>13</v>
      </c>
    </row>
    <row r="202" spans="1:10" ht="13.9" customHeight="1" x14ac:dyDescent="0.3">
      <c r="A202" s="6">
        <v>2014</v>
      </c>
    </row>
    <row r="203" spans="1:10" ht="13.9" customHeight="1" x14ac:dyDescent="0.3">
      <c r="A203" s="6"/>
    </row>
    <row r="204" spans="1:10" x14ac:dyDescent="0.2">
      <c r="A204" s="2" t="s">
        <v>18</v>
      </c>
      <c r="B204" s="2" t="s">
        <v>10</v>
      </c>
      <c r="C204" s="2" t="s">
        <v>7</v>
      </c>
      <c r="D204" s="2" t="s">
        <v>6</v>
      </c>
      <c r="E204" s="2" t="s">
        <v>15</v>
      </c>
      <c r="F204" s="2" t="s">
        <v>9</v>
      </c>
      <c r="G204" s="2" t="s">
        <v>8</v>
      </c>
      <c r="H204" s="2" t="s">
        <v>5</v>
      </c>
      <c r="I204" s="2" t="s">
        <v>12</v>
      </c>
      <c r="J204" s="2" t="s">
        <v>11</v>
      </c>
    </row>
    <row r="205" spans="1:10" x14ac:dyDescent="0.2">
      <c r="A205" t="s">
        <v>1</v>
      </c>
      <c r="B205">
        <v>249</v>
      </c>
      <c r="C205">
        <v>212</v>
      </c>
      <c r="D205">
        <v>102</v>
      </c>
      <c r="E205">
        <v>147</v>
      </c>
      <c r="F205">
        <v>84</v>
      </c>
      <c r="G205">
        <v>277</v>
      </c>
      <c r="H205">
        <v>200</v>
      </c>
      <c r="I205">
        <v>233</v>
      </c>
      <c r="J205">
        <v>203</v>
      </c>
    </row>
    <row r="206" spans="1:10" x14ac:dyDescent="0.2">
      <c r="A206" t="s">
        <v>2</v>
      </c>
      <c r="B206">
        <v>116</v>
      </c>
      <c r="C206">
        <v>148</v>
      </c>
      <c r="D206">
        <v>229</v>
      </c>
      <c r="E206">
        <v>204</v>
      </c>
      <c r="F206">
        <v>260</v>
      </c>
      <c r="G206">
        <v>80</v>
      </c>
      <c r="H206">
        <v>155</v>
      </c>
      <c r="I206">
        <v>125</v>
      </c>
      <c r="J206">
        <v>156</v>
      </c>
    </row>
    <row r="207" spans="1:10" x14ac:dyDescent="0.2">
      <c r="A207" t="s">
        <v>3</v>
      </c>
      <c r="B207">
        <v>0</v>
      </c>
      <c r="C207">
        <v>5</v>
      </c>
      <c r="D207">
        <v>33</v>
      </c>
      <c r="E207">
        <v>13</v>
      </c>
      <c r="F207">
        <v>18</v>
      </c>
      <c r="G207">
        <v>7</v>
      </c>
      <c r="H207">
        <v>10</v>
      </c>
      <c r="I207">
        <v>7</v>
      </c>
      <c r="J207">
        <v>6</v>
      </c>
    </row>
    <row r="208" spans="1:10" x14ac:dyDescent="0.2">
      <c r="A208" t="s">
        <v>4</v>
      </c>
      <c r="B208">
        <v>0</v>
      </c>
      <c r="C208">
        <v>0</v>
      </c>
      <c r="D208">
        <v>1</v>
      </c>
      <c r="E208">
        <v>1</v>
      </c>
      <c r="F208">
        <v>3</v>
      </c>
      <c r="G208">
        <v>1</v>
      </c>
      <c r="H208">
        <v>0</v>
      </c>
      <c r="I208">
        <v>0</v>
      </c>
      <c r="J208">
        <v>0</v>
      </c>
    </row>
    <row r="210" spans="1:1" x14ac:dyDescent="0.2">
      <c r="A210" t="s">
        <v>13</v>
      </c>
    </row>
    <row r="223" spans="1:1" ht="13.9" customHeight="1" x14ac:dyDescent="0.3">
      <c r="A223" s="6">
        <v>2013</v>
      </c>
    </row>
    <row r="224" spans="1:1" ht="13.9" customHeight="1" x14ac:dyDescent="0.3">
      <c r="A224" s="6"/>
    </row>
    <row r="225" spans="1:10" x14ac:dyDescent="0.2">
      <c r="A225" s="2" t="s">
        <v>18</v>
      </c>
      <c r="B225" s="2" t="s">
        <v>10</v>
      </c>
      <c r="C225" s="2" t="s">
        <v>7</v>
      </c>
      <c r="D225" s="2" t="s">
        <v>6</v>
      </c>
      <c r="E225" s="2" t="s">
        <v>15</v>
      </c>
      <c r="F225" s="2" t="s">
        <v>9</v>
      </c>
      <c r="G225" s="2" t="s">
        <v>8</v>
      </c>
      <c r="H225" s="2" t="s">
        <v>5</v>
      </c>
      <c r="I225" s="2" t="s">
        <v>12</v>
      </c>
      <c r="J225" s="2" t="s">
        <v>11</v>
      </c>
    </row>
    <row r="226" spans="1:10" x14ac:dyDescent="0.2">
      <c r="A226" t="s">
        <v>1</v>
      </c>
      <c r="B226">
        <v>249</v>
      </c>
      <c r="C226">
        <v>244</v>
      </c>
      <c r="D226">
        <v>100</v>
      </c>
      <c r="E226">
        <v>155</v>
      </c>
      <c r="F226">
        <v>103</v>
      </c>
      <c r="G226">
        <v>234</v>
      </c>
      <c r="H226">
        <v>160</v>
      </c>
      <c r="I226">
        <v>192</v>
      </c>
      <c r="J226">
        <v>108</v>
      </c>
    </row>
    <row r="227" spans="1:10" x14ac:dyDescent="0.2">
      <c r="A227" t="s">
        <v>2</v>
      </c>
      <c r="B227">
        <v>112</v>
      </c>
      <c r="C227">
        <v>118</v>
      </c>
      <c r="D227">
        <v>221</v>
      </c>
      <c r="E227">
        <v>185</v>
      </c>
      <c r="F227">
        <v>243</v>
      </c>
      <c r="G227">
        <v>114</v>
      </c>
      <c r="H227">
        <v>196</v>
      </c>
      <c r="I227">
        <v>165</v>
      </c>
      <c r="J227">
        <v>207</v>
      </c>
    </row>
    <row r="228" spans="1:10" x14ac:dyDescent="0.2">
      <c r="A228" t="s">
        <v>3</v>
      </c>
      <c r="B228">
        <v>4</v>
      </c>
      <c r="C228">
        <v>3</v>
      </c>
      <c r="D228">
        <v>36</v>
      </c>
      <c r="E228">
        <v>20</v>
      </c>
      <c r="F228">
        <v>19</v>
      </c>
      <c r="G228">
        <v>13</v>
      </c>
      <c r="H228">
        <v>9</v>
      </c>
      <c r="I228">
        <v>8</v>
      </c>
      <c r="J228">
        <v>44</v>
      </c>
    </row>
    <row r="229" spans="1:10" x14ac:dyDescent="0.2">
      <c r="A229" t="s">
        <v>4</v>
      </c>
      <c r="B229">
        <v>0</v>
      </c>
      <c r="C229">
        <v>0</v>
      </c>
      <c r="D229">
        <v>8</v>
      </c>
      <c r="E229">
        <v>5</v>
      </c>
      <c r="F229">
        <v>0</v>
      </c>
      <c r="G229">
        <v>4</v>
      </c>
      <c r="H229">
        <v>0</v>
      </c>
      <c r="I229">
        <v>0</v>
      </c>
      <c r="J229">
        <v>6</v>
      </c>
    </row>
    <row r="231" spans="1:10" x14ac:dyDescent="0.2">
      <c r="A231" t="s">
        <v>13</v>
      </c>
    </row>
    <row r="243" spans="1:10" ht="13.9" customHeight="1" x14ac:dyDescent="0.3">
      <c r="A243" s="6">
        <v>2012</v>
      </c>
    </row>
    <row r="244" spans="1:10" ht="13.9" customHeight="1" x14ac:dyDescent="0.3">
      <c r="A244" s="6"/>
    </row>
    <row r="245" spans="1:10" x14ac:dyDescent="0.2">
      <c r="A245" s="2" t="s">
        <v>18</v>
      </c>
      <c r="B245" s="2" t="s">
        <v>10</v>
      </c>
      <c r="C245" s="2" t="s">
        <v>7</v>
      </c>
      <c r="D245" s="2" t="s">
        <v>6</v>
      </c>
      <c r="E245" s="2" t="s">
        <v>15</v>
      </c>
      <c r="F245" s="2" t="s">
        <v>9</v>
      </c>
      <c r="G245" s="2" t="s">
        <v>8</v>
      </c>
      <c r="H245" s="2" t="s">
        <v>5</v>
      </c>
      <c r="I245" s="2" t="s">
        <v>12</v>
      </c>
      <c r="J245" s="2" t="s">
        <v>11</v>
      </c>
    </row>
    <row r="246" spans="1:10" x14ac:dyDescent="0.2">
      <c r="A246" t="s">
        <v>1</v>
      </c>
      <c r="B246">
        <v>249</v>
      </c>
      <c r="C246">
        <v>193</v>
      </c>
      <c r="D246">
        <v>110</v>
      </c>
      <c r="E246">
        <v>130</v>
      </c>
      <c r="F246">
        <v>93</v>
      </c>
      <c r="G246">
        <v>272</v>
      </c>
      <c r="H246">
        <v>221</v>
      </c>
      <c r="I246">
        <v>234</v>
      </c>
      <c r="J246">
        <v>222</v>
      </c>
    </row>
    <row r="247" spans="1:10" x14ac:dyDescent="0.2">
      <c r="A247" t="s">
        <v>2</v>
      </c>
      <c r="B247">
        <v>109</v>
      </c>
      <c r="C247">
        <v>147</v>
      </c>
      <c r="D247">
        <v>186</v>
      </c>
      <c r="E247">
        <v>188</v>
      </c>
      <c r="F247">
        <v>230</v>
      </c>
      <c r="G247">
        <v>91</v>
      </c>
      <c r="H247">
        <v>138</v>
      </c>
      <c r="I247">
        <v>120</v>
      </c>
      <c r="J247">
        <v>128</v>
      </c>
    </row>
    <row r="248" spans="1:10" x14ac:dyDescent="0.2">
      <c r="A248" t="s">
        <v>3</v>
      </c>
      <c r="B248">
        <v>6</v>
      </c>
      <c r="C248">
        <v>22</v>
      </c>
      <c r="D248">
        <v>63</v>
      </c>
      <c r="E248">
        <v>37</v>
      </c>
      <c r="F248">
        <v>34</v>
      </c>
      <c r="G248">
        <v>3</v>
      </c>
      <c r="H248">
        <v>6</v>
      </c>
      <c r="I248">
        <v>11</v>
      </c>
      <c r="J248">
        <v>12</v>
      </c>
    </row>
    <row r="249" spans="1:10" x14ac:dyDescent="0.2">
      <c r="A249" t="s">
        <v>4</v>
      </c>
      <c r="B249">
        <v>2</v>
      </c>
      <c r="C249">
        <v>3</v>
      </c>
      <c r="D249">
        <v>7</v>
      </c>
      <c r="E249">
        <v>9</v>
      </c>
      <c r="F249">
        <v>9</v>
      </c>
      <c r="G249">
        <v>0</v>
      </c>
      <c r="H249">
        <v>1</v>
      </c>
      <c r="I249">
        <v>1</v>
      </c>
      <c r="J249">
        <v>4</v>
      </c>
    </row>
    <row r="250" spans="1:10" x14ac:dyDescent="0.2">
      <c r="A250" t="s">
        <v>20</v>
      </c>
      <c r="B250">
        <v>0</v>
      </c>
      <c r="C250">
        <v>1</v>
      </c>
      <c r="D250">
        <v>0</v>
      </c>
      <c r="E250">
        <v>2</v>
      </c>
      <c r="F250">
        <v>0</v>
      </c>
      <c r="G250">
        <v>0</v>
      </c>
      <c r="H250">
        <v>0</v>
      </c>
      <c r="I250">
        <v>0</v>
      </c>
      <c r="J250">
        <v>0</v>
      </c>
    </row>
    <row r="252" spans="1:10" x14ac:dyDescent="0.2">
      <c r="A252" t="s">
        <v>13</v>
      </c>
    </row>
    <row r="262" spans="1:10" ht="13.9" customHeight="1" x14ac:dyDescent="0.3">
      <c r="A262" s="6">
        <v>2011</v>
      </c>
    </row>
    <row r="263" spans="1:10" ht="13.9" customHeight="1" x14ac:dyDescent="0.3">
      <c r="A263" s="6"/>
    </row>
    <row r="264" spans="1:10" x14ac:dyDescent="0.2">
      <c r="A264" s="2" t="s">
        <v>18</v>
      </c>
      <c r="B264" s="2" t="s">
        <v>10</v>
      </c>
      <c r="C264" s="2" t="s">
        <v>7</v>
      </c>
      <c r="D264" s="2" t="s">
        <v>6</v>
      </c>
      <c r="E264" s="2" t="s">
        <v>15</v>
      </c>
      <c r="F264" s="2" t="s">
        <v>9</v>
      </c>
      <c r="G264" s="2" t="s">
        <v>8</v>
      </c>
      <c r="H264" s="2" t="s">
        <v>5</v>
      </c>
      <c r="I264" s="2" t="s">
        <v>12</v>
      </c>
      <c r="J264" s="2" t="s">
        <v>11</v>
      </c>
    </row>
    <row r="265" spans="1:10" x14ac:dyDescent="0.2">
      <c r="A265" t="s">
        <v>1</v>
      </c>
      <c r="B265">
        <v>218</v>
      </c>
      <c r="C265">
        <v>153</v>
      </c>
      <c r="D265">
        <v>103</v>
      </c>
      <c r="E265">
        <v>103</v>
      </c>
      <c r="F265">
        <v>98</v>
      </c>
      <c r="G265">
        <v>256</v>
      </c>
      <c r="H265">
        <v>180</v>
      </c>
      <c r="I265">
        <v>237</v>
      </c>
      <c r="J265">
        <v>209</v>
      </c>
    </row>
    <row r="266" spans="1:10" x14ac:dyDescent="0.2">
      <c r="A266" t="s">
        <v>2</v>
      </c>
      <c r="B266">
        <v>133</v>
      </c>
      <c r="C266">
        <v>167</v>
      </c>
      <c r="D266">
        <v>205</v>
      </c>
      <c r="E266">
        <v>205</v>
      </c>
      <c r="F266">
        <v>236</v>
      </c>
      <c r="G266">
        <v>92</v>
      </c>
      <c r="H266">
        <v>173</v>
      </c>
      <c r="I266">
        <v>115</v>
      </c>
      <c r="J266">
        <v>134</v>
      </c>
    </row>
    <row r="267" spans="1:10" x14ac:dyDescent="0.2">
      <c r="A267" t="s">
        <v>3</v>
      </c>
      <c r="B267">
        <v>13</v>
      </c>
      <c r="C267">
        <v>37</v>
      </c>
      <c r="D267">
        <v>51</v>
      </c>
      <c r="E267">
        <v>44</v>
      </c>
      <c r="F267">
        <v>19</v>
      </c>
      <c r="G267">
        <v>14</v>
      </c>
      <c r="H267">
        <v>12</v>
      </c>
      <c r="I267">
        <v>12</v>
      </c>
      <c r="J267">
        <v>20</v>
      </c>
    </row>
    <row r="268" spans="1:10" x14ac:dyDescent="0.2">
      <c r="A268" t="s">
        <v>4</v>
      </c>
      <c r="B268">
        <v>1</v>
      </c>
      <c r="C268">
        <v>8</v>
      </c>
      <c r="D268">
        <v>6</v>
      </c>
      <c r="E268">
        <v>11</v>
      </c>
      <c r="F268">
        <v>12</v>
      </c>
      <c r="G268">
        <v>3</v>
      </c>
      <c r="H268">
        <v>0</v>
      </c>
      <c r="I268">
        <v>1</v>
      </c>
      <c r="J268">
        <v>2</v>
      </c>
    </row>
    <row r="269" spans="1:10" x14ac:dyDescent="0.2">
      <c r="A269" t="s">
        <v>20</v>
      </c>
      <c r="B269">
        <v>0</v>
      </c>
      <c r="C269">
        <v>0</v>
      </c>
      <c r="D269">
        <v>0</v>
      </c>
      <c r="E269">
        <v>2</v>
      </c>
      <c r="F269">
        <v>0</v>
      </c>
      <c r="G269">
        <v>0</v>
      </c>
      <c r="H269">
        <v>0</v>
      </c>
      <c r="I269">
        <v>0</v>
      </c>
      <c r="J269">
        <v>0</v>
      </c>
    </row>
    <row r="271" spans="1:10" x14ac:dyDescent="0.2">
      <c r="A271" t="s">
        <v>13</v>
      </c>
    </row>
    <row r="281" spans="1:10" ht="13.9" customHeight="1" x14ac:dyDescent="0.3">
      <c r="A281" s="6">
        <v>2010</v>
      </c>
    </row>
    <row r="282" spans="1:10" ht="13.9" customHeight="1" x14ac:dyDescent="0.3">
      <c r="A282" s="6"/>
    </row>
    <row r="283" spans="1:10" x14ac:dyDescent="0.2">
      <c r="A283" s="2" t="s">
        <v>18</v>
      </c>
      <c r="B283" s="2" t="s">
        <v>10</v>
      </c>
      <c r="C283" s="2" t="s">
        <v>7</v>
      </c>
      <c r="D283" s="2" t="s">
        <v>6</v>
      </c>
      <c r="E283" s="2" t="s">
        <v>15</v>
      </c>
      <c r="F283" s="2" t="s">
        <v>9</v>
      </c>
      <c r="G283" s="2" t="s">
        <v>8</v>
      </c>
      <c r="H283" s="2" t="s">
        <v>5</v>
      </c>
      <c r="I283" s="2" t="s">
        <v>12</v>
      </c>
      <c r="J283" s="2" t="s">
        <v>11</v>
      </c>
    </row>
    <row r="284" spans="1:10" x14ac:dyDescent="0.2">
      <c r="A284" t="s">
        <v>1</v>
      </c>
      <c r="B284">
        <v>268</v>
      </c>
      <c r="C284">
        <v>141</v>
      </c>
      <c r="D284">
        <v>103</v>
      </c>
      <c r="E284">
        <v>118</v>
      </c>
      <c r="F284">
        <v>112</v>
      </c>
      <c r="G284">
        <v>294</v>
      </c>
      <c r="H284">
        <v>197</v>
      </c>
      <c r="I284">
        <v>266</v>
      </c>
      <c r="J284">
        <v>238</v>
      </c>
    </row>
    <row r="285" spans="1:10" x14ac:dyDescent="0.2">
      <c r="A285" t="s">
        <v>2</v>
      </c>
      <c r="B285">
        <v>87</v>
      </c>
      <c r="C285">
        <v>186</v>
      </c>
      <c r="D285">
        <v>224</v>
      </c>
      <c r="E285">
        <v>203</v>
      </c>
      <c r="F285">
        <v>205</v>
      </c>
      <c r="G285">
        <v>68</v>
      </c>
      <c r="H285">
        <v>154</v>
      </c>
      <c r="I285">
        <v>96</v>
      </c>
      <c r="J285">
        <v>116</v>
      </c>
    </row>
    <row r="286" spans="1:10" x14ac:dyDescent="0.2">
      <c r="A286" t="s">
        <v>3</v>
      </c>
      <c r="B286">
        <v>10</v>
      </c>
      <c r="C286">
        <v>34</v>
      </c>
      <c r="D286">
        <v>36</v>
      </c>
      <c r="E286">
        <v>27</v>
      </c>
      <c r="F286">
        <v>36</v>
      </c>
      <c r="G286">
        <v>2</v>
      </c>
      <c r="H286">
        <v>13</v>
      </c>
      <c r="I286">
        <v>3</v>
      </c>
      <c r="J286">
        <v>9</v>
      </c>
    </row>
    <row r="287" spans="1:10" x14ac:dyDescent="0.2">
      <c r="A287" t="s">
        <v>4</v>
      </c>
      <c r="B287">
        <v>0</v>
      </c>
      <c r="C287">
        <v>4</v>
      </c>
      <c r="D287">
        <v>2</v>
      </c>
      <c r="E287">
        <v>17</v>
      </c>
      <c r="F287">
        <v>12</v>
      </c>
      <c r="G287">
        <v>1</v>
      </c>
      <c r="H287">
        <v>1</v>
      </c>
      <c r="I287">
        <v>0</v>
      </c>
      <c r="J287">
        <v>2</v>
      </c>
    </row>
    <row r="288" spans="1:10" x14ac:dyDescent="0.2">
      <c r="A288" t="s">
        <v>20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</row>
    <row r="290" spans="1:10" x14ac:dyDescent="0.2">
      <c r="A290" t="s">
        <v>13</v>
      </c>
    </row>
    <row r="300" spans="1:10" ht="13.9" customHeight="1" x14ac:dyDescent="0.3">
      <c r="A300" s="6">
        <v>2009</v>
      </c>
    </row>
    <row r="301" spans="1:10" ht="13.9" customHeight="1" x14ac:dyDescent="0.3">
      <c r="A301" s="6"/>
    </row>
    <row r="302" spans="1:10" x14ac:dyDescent="0.2">
      <c r="A302" s="2" t="s">
        <v>18</v>
      </c>
      <c r="B302" s="2" t="s">
        <v>10</v>
      </c>
      <c r="C302" s="2" t="s">
        <v>7</v>
      </c>
      <c r="D302" s="2" t="s">
        <v>6</v>
      </c>
      <c r="E302" s="2" t="s">
        <v>15</v>
      </c>
      <c r="F302" s="2" t="s">
        <v>9</v>
      </c>
      <c r="G302" s="2" t="s">
        <v>8</v>
      </c>
      <c r="H302" s="2" t="s">
        <v>5</v>
      </c>
      <c r="I302" s="2" t="s">
        <v>12</v>
      </c>
      <c r="J302" s="2" t="s">
        <v>11</v>
      </c>
    </row>
    <row r="303" spans="1:10" x14ac:dyDescent="0.2">
      <c r="A303" t="s">
        <v>1</v>
      </c>
      <c r="B303">
        <v>242</v>
      </c>
      <c r="C303">
        <v>170</v>
      </c>
      <c r="D303">
        <v>170</v>
      </c>
      <c r="E303">
        <v>97</v>
      </c>
      <c r="F303">
        <v>84</v>
      </c>
      <c r="G303">
        <v>228</v>
      </c>
      <c r="H303">
        <v>158</v>
      </c>
      <c r="I303">
        <v>130</v>
      </c>
      <c r="J303">
        <v>211</v>
      </c>
    </row>
    <row r="304" spans="1:10" x14ac:dyDescent="0.2">
      <c r="A304" t="s">
        <v>2</v>
      </c>
      <c r="B304">
        <v>118</v>
      </c>
      <c r="C304">
        <v>185</v>
      </c>
      <c r="D304">
        <v>185</v>
      </c>
      <c r="E304">
        <v>234</v>
      </c>
      <c r="F304">
        <v>257</v>
      </c>
      <c r="G304">
        <v>120</v>
      </c>
      <c r="H304">
        <v>190</v>
      </c>
      <c r="I304">
        <v>211</v>
      </c>
      <c r="J304">
        <v>146</v>
      </c>
    </row>
    <row r="305" spans="1:10" x14ac:dyDescent="0.2">
      <c r="A305" t="s">
        <v>3</v>
      </c>
      <c r="B305">
        <v>5</v>
      </c>
      <c r="C305">
        <v>10</v>
      </c>
      <c r="D305">
        <v>10</v>
      </c>
      <c r="E305">
        <v>22</v>
      </c>
      <c r="F305">
        <v>22</v>
      </c>
      <c r="G305">
        <v>16</v>
      </c>
      <c r="H305">
        <v>16</v>
      </c>
      <c r="I305">
        <v>23</v>
      </c>
      <c r="J305">
        <v>7</v>
      </c>
    </row>
    <row r="306" spans="1:10" x14ac:dyDescent="0.2">
      <c r="A306" t="s">
        <v>4</v>
      </c>
      <c r="B306">
        <v>0</v>
      </c>
      <c r="C306">
        <v>0</v>
      </c>
      <c r="D306">
        <v>0</v>
      </c>
      <c r="E306">
        <v>10</v>
      </c>
      <c r="F306">
        <v>2</v>
      </c>
      <c r="G306">
        <v>1</v>
      </c>
      <c r="H306">
        <v>1</v>
      </c>
      <c r="I306">
        <v>1</v>
      </c>
      <c r="J306">
        <v>1</v>
      </c>
    </row>
    <row r="307" spans="1:10" x14ac:dyDescent="0.2">
      <c r="A307" t="s">
        <v>20</v>
      </c>
      <c r="B307">
        <v>0</v>
      </c>
      <c r="C307">
        <v>0</v>
      </c>
      <c r="D307">
        <v>0</v>
      </c>
      <c r="E307">
        <v>2</v>
      </c>
      <c r="F307">
        <v>0</v>
      </c>
      <c r="G307">
        <v>0</v>
      </c>
      <c r="H307">
        <v>0</v>
      </c>
      <c r="I307">
        <v>0</v>
      </c>
      <c r="J307">
        <v>0</v>
      </c>
    </row>
    <row r="309" spans="1:10" x14ac:dyDescent="0.2">
      <c r="A309" t="s">
        <v>13</v>
      </c>
    </row>
    <row r="319" spans="1:10" ht="13.9" customHeight="1" x14ac:dyDescent="0.3">
      <c r="A319" s="6">
        <v>2008</v>
      </c>
    </row>
    <row r="320" spans="1:10" ht="13.9" customHeight="1" x14ac:dyDescent="0.3">
      <c r="A320" s="6"/>
    </row>
    <row r="321" spans="1:10" x14ac:dyDescent="0.2">
      <c r="A321" s="2" t="s">
        <v>18</v>
      </c>
      <c r="B321" s="2" t="s">
        <v>10</v>
      </c>
      <c r="C321" s="2" t="s">
        <v>7</v>
      </c>
      <c r="D321" s="2" t="s">
        <v>6</v>
      </c>
      <c r="E321" s="2" t="s">
        <v>15</v>
      </c>
      <c r="F321" s="2" t="s">
        <v>9</v>
      </c>
      <c r="G321" s="2" t="s">
        <v>8</v>
      </c>
      <c r="H321" s="2" t="s">
        <v>5</v>
      </c>
      <c r="I321" s="2" t="s">
        <v>12</v>
      </c>
      <c r="J321" s="2" t="s">
        <v>11</v>
      </c>
    </row>
    <row r="322" spans="1:10" x14ac:dyDescent="0.2">
      <c r="A322" t="s">
        <v>1</v>
      </c>
      <c r="B322">
        <v>241</v>
      </c>
      <c r="C322">
        <v>114</v>
      </c>
      <c r="D322">
        <v>124</v>
      </c>
      <c r="E322">
        <v>79</v>
      </c>
      <c r="F322">
        <v>85</v>
      </c>
      <c r="G322">
        <v>247</v>
      </c>
      <c r="H322">
        <v>165</v>
      </c>
      <c r="I322">
        <v>228</v>
      </c>
      <c r="J322">
        <v>202</v>
      </c>
    </row>
    <row r="323" spans="1:10" x14ac:dyDescent="0.2">
      <c r="A323" t="s">
        <v>2</v>
      </c>
      <c r="B323">
        <v>111</v>
      </c>
      <c r="C323">
        <v>202</v>
      </c>
      <c r="D323">
        <v>189</v>
      </c>
      <c r="E323">
        <v>238</v>
      </c>
      <c r="F323">
        <v>231</v>
      </c>
      <c r="G323">
        <v>110</v>
      </c>
      <c r="H323">
        <v>179</v>
      </c>
      <c r="I323">
        <v>128</v>
      </c>
      <c r="J323">
        <v>150</v>
      </c>
    </row>
    <row r="324" spans="1:10" x14ac:dyDescent="0.2">
      <c r="A324" t="s">
        <v>3</v>
      </c>
      <c r="B324">
        <v>14</v>
      </c>
      <c r="C324">
        <v>42</v>
      </c>
      <c r="D324">
        <v>51</v>
      </c>
      <c r="E324">
        <v>37</v>
      </c>
      <c r="F324">
        <v>38</v>
      </c>
      <c r="G324">
        <v>9</v>
      </c>
      <c r="H324">
        <v>16</v>
      </c>
      <c r="I324">
        <v>8</v>
      </c>
      <c r="J324">
        <v>14</v>
      </c>
    </row>
    <row r="325" spans="1:10" x14ac:dyDescent="0.2">
      <c r="A325" t="s">
        <v>4</v>
      </c>
      <c r="B325">
        <v>0</v>
      </c>
      <c r="C325">
        <v>8</v>
      </c>
      <c r="D325">
        <v>2</v>
      </c>
      <c r="E325">
        <v>9</v>
      </c>
      <c r="F325">
        <v>10</v>
      </c>
      <c r="G325">
        <v>0</v>
      </c>
      <c r="H325">
        <v>5</v>
      </c>
      <c r="I325">
        <v>2</v>
      </c>
      <c r="J325">
        <v>0</v>
      </c>
    </row>
    <row r="326" spans="1:10" x14ac:dyDescent="0.2">
      <c r="A326" t="s">
        <v>20</v>
      </c>
      <c r="B326">
        <v>0</v>
      </c>
      <c r="C326">
        <v>0</v>
      </c>
      <c r="D326">
        <v>0</v>
      </c>
      <c r="E326">
        <v>1</v>
      </c>
      <c r="F326">
        <v>2</v>
      </c>
      <c r="G326">
        <v>0</v>
      </c>
      <c r="H326">
        <v>1</v>
      </c>
      <c r="I326">
        <v>0</v>
      </c>
      <c r="J326">
        <v>0</v>
      </c>
    </row>
    <row r="328" spans="1:10" x14ac:dyDescent="0.2">
      <c r="A328" t="s">
        <v>13</v>
      </c>
    </row>
    <row r="338" spans="1:10" ht="13.9" customHeight="1" x14ac:dyDescent="0.3">
      <c r="A338" s="6">
        <v>2007</v>
      </c>
    </row>
    <row r="339" spans="1:10" ht="13.9" customHeight="1" x14ac:dyDescent="0.3">
      <c r="A339" s="6"/>
    </row>
    <row r="340" spans="1:10" x14ac:dyDescent="0.2">
      <c r="A340" s="2" t="s">
        <v>18</v>
      </c>
      <c r="B340" s="2" t="s">
        <v>10</v>
      </c>
      <c r="C340" s="2" t="s">
        <v>7</v>
      </c>
      <c r="D340" s="2" t="s">
        <v>6</v>
      </c>
      <c r="E340" s="2" t="s">
        <v>15</v>
      </c>
      <c r="F340" s="2" t="s">
        <v>9</v>
      </c>
      <c r="G340" s="2" t="s">
        <v>8</v>
      </c>
      <c r="H340" s="2" t="s">
        <v>5</v>
      </c>
      <c r="I340" s="2" t="s">
        <v>12</v>
      </c>
      <c r="J340" s="2" t="s">
        <v>11</v>
      </c>
    </row>
    <row r="341" spans="1:10" x14ac:dyDescent="0.2">
      <c r="A341" t="s">
        <v>1</v>
      </c>
      <c r="B341">
        <v>246</v>
      </c>
      <c r="C341">
        <v>102</v>
      </c>
      <c r="D341">
        <v>82</v>
      </c>
      <c r="E341">
        <v>54</v>
      </c>
      <c r="F341">
        <v>88</v>
      </c>
      <c r="G341">
        <v>247</v>
      </c>
      <c r="H341">
        <v>230</v>
      </c>
      <c r="I341">
        <v>217</v>
      </c>
      <c r="J341">
        <v>209</v>
      </c>
    </row>
    <row r="342" spans="1:10" x14ac:dyDescent="0.2">
      <c r="A342" t="s">
        <v>2</v>
      </c>
      <c r="B342">
        <v>111</v>
      </c>
      <c r="C342">
        <v>178</v>
      </c>
      <c r="D342">
        <v>191</v>
      </c>
      <c r="E342">
        <v>251</v>
      </c>
      <c r="F342">
        <v>217</v>
      </c>
      <c r="G342">
        <v>96</v>
      </c>
      <c r="H342">
        <v>120</v>
      </c>
      <c r="I342">
        <v>122</v>
      </c>
      <c r="J342">
        <v>148</v>
      </c>
    </row>
    <row r="343" spans="1:10" x14ac:dyDescent="0.2">
      <c r="A343" t="s">
        <v>3</v>
      </c>
      <c r="B343">
        <v>7</v>
      </c>
      <c r="C343">
        <v>64</v>
      </c>
      <c r="D343">
        <v>68</v>
      </c>
      <c r="E343">
        <v>41</v>
      </c>
      <c r="F343">
        <v>43</v>
      </c>
      <c r="G343">
        <v>20</v>
      </c>
      <c r="H343">
        <v>14</v>
      </c>
      <c r="I343">
        <v>21</v>
      </c>
      <c r="J343">
        <v>7</v>
      </c>
    </row>
    <row r="344" spans="1:10" x14ac:dyDescent="0.2">
      <c r="A344" t="s">
        <v>4</v>
      </c>
      <c r="B344">
        <v>1</v>
      </c>
      <c r="C344">
        <v>19</v>
      </c>
      <c r="D344">
        <v>23</v>
      </c>
      <c r="E344">
        <v>19</v>
      </c>
      <c r="F344">
        <v>14</v>
      </c>
      <c r="G344">
        <v>2</v>
      </c>
      <c r="H344">
        <v>1</v>
      </c>
      <c r="I344">
        <v>5</v>
      </c>
      <c r="J344">
        <v>1</v>
      </c>
    </row>
    <row r="345" spans="1:10" x14ac:dyDescent="0.2">
      <c r="A345" t="s">
        <v>20</v>
      </c>
      <c r="B345">
        <v>0</v>
      </c>
      <c r="C345">
        <v>2</v>
      </c>
      <c r="D345">
        <v>1</v>
      </c>
      <c r="E345">
        <v>0</v>
      </c>
      <c r="F345">
        <v>3</v>
      </c>
      <c r="G345">
        <v>0</v>
      </c>
      <c r="H345">
        <v>0</v>
      </c>
      <c r="I345">
        <v>0</v>
      </c>
      <c r="J345">
        <v>0</v>
      </c>
    </row>
    <row r="347" spans="1:10" x14ac:dyDescent="0.2">
      <c r="A347" t="s">
        <v>13</v>
      </c>
    </row>
  </sheetData>
  <mergeCells count="7">
    <mergeCell ref="A5:A6"/>
    <mergeCell ref="A95:A96"/>
    <mergeCell ref="A78:A79"/>
    <mergeCell ref="A52:A53"/>
    <mergeCell ref="A26:A27"/>
    <mergeCell ref="A44:J46"/>
    <mergeCell ref="A47:J47"/>
  </mergeCells>
  <hyperlinks>
    <hyperlink ref="A47" r:id="rId1" xr:uid="{26A9996F-46BE-4AA6-B4A0-229D1ECEFFED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D769-F83E-4034-B131-C16A6AD2A76D}">
  <dimension ref="B3:R44"/>
  <sheetViews>
    <sheetView zoomScale="70" zoomScaleNormal="70" workbookViewId="0">
      <selection activeCell="B26" sqref="B26"/>
    </sheetView>
  </sheetViews>
  <sheetFormatPr defaultRowHeight="14.25" x14ac:dyDescent="0.2"/>
  <cols>
    <col min="2" max="2" width="22.25" customWidth="1"/>
  </cols>
  <sheetData>
    <row r="3" spans="2:18" x14ac:dyDescent="0.2">
      <c r="C3">
        <v>2007</v>
      </c>
      <c r="D3">
        <v>2008</v>
      </c>
      <c r="E3">
        <v>2009</v>
      </c>
      <c r="F3">
        <v>2010</v>
      </c>
      <c r="G3">
        <v>2011</v>
      </c>
      <c r="H3">
        <v>2012</v>
      </c>
      <c r="I3">
        <v>2013</v>
      </c>
      <c r="J3">
        <v>2014</v>
      </c>
      <c r="K3">
        <v>2015</v>
      </c>
      <c r="L3">
        <v>2016</v>
      </c>
      <c r="M3">
        <v>2017</v>
      </c>
      <c r="N3">
        <v>2018</v>
      </c>
      <c r="O3">
        <v>2019</v>
      </c>
      <c r="Q3" s="5" t="s">
        <v>36</v>
      </c>
      <c r="R3" s="5" t="s">
        <v>37</v>
      </c>
    </row>
    <row r="4" spans="2:18" x14ac:dyDescent="0.2">
      <c r="B4" t="s">
        <v>21</v>
      </c>
      <c r="C4">
        <v>0.9</v>
      </c>
      <c r="D4">
        <v>0.6</v>
      </c>
      <c r="E4">
        <v>0.7</v>
      </c>
      <c r="F4">
        <v>1</v>
      </c>
      <c r="G4">
        <v>0.7</v>
      </c>
      <c r="H4">
        <v>0.7</v>
      </c>
      <c r="I4">
        <v>0.6</v>
      </c>
      <c r="J4">
        <v>0.5</v>
      </c>
      <c r="K4" t="s">
        <v>35</v>
      </c>
      <c r="L4" t="s">
        <v>35</v>
      </c>
      <c r="M4">
        <v>2.2000000000000002</v>
      </c>
      <c r="N4">
        <v>2.2999999999999998</v>
      </c>
      <c r="O4">
        <v>2.4</v>
      </c>
      <c r="Q4" t="e">
        <f t="shared" ref="Q4:Q5" si="0">((O4-K4)/K4)</f>
        <v>#VALUE!</v>
      </c>
      <c r="R4" s="4">
        <f>((O4-M4)/M4)</f>
        <v>9.0909090909090787E-2</v>
      </c>
    </row>
    <row r="5" spans="2:18" x14ac:dyDescent="0.2">
      <c r="B5" t="s">
        <v>22</v>
      </c>
      <c r="C5">
        <v>0.5</v>
      </c>
      <c r="D5">
        <v>0.4</v>
      </c>
      <c r="E5">
        <v>0.4</v>
      </c>
      <c r="F5">
        <v>0.5</v>
      </c>
      <c r="G5">
        <v>0.5</v>
      </c>
      <c r="H5">
        <v>0.4</v>
      </c>
      <c r="I5">
        <v>0.4</v>
      </c>
      <c r="J5">
        <v>0.3</v>
      </c>
      <c r="K5" t="s">
        <v>35</v>
      </c>
      <c r="L5">
        <v>0.6</v>
      </c>
      <c r="M5">
        <v>1.3</v>
      </c>
      <c r="N5">
        <v>1.3</v>
      </c>
      <c r="O5">
        <v>1.8</v>
      </c>
      <c r="Q5" t="e">
        <f t="shared" si="0"/>
        <v>#VALUE!</v>
      </c>
      <c r="R5" s="4">
        <f t="shared" ref="R5:R17" si="1">((O5-M5)/M5)</f>
        <v>0.38461538461538458</v>
      </c>
    </row>
    <row r="6" spans="2:18" x14ac:dyDescent="0.2">
      <c r="B6" t="s">
        <v>23</v>
      </c>
      <c r="C6">
        <v>25</v>
      </c>
      <c r="D6">
        <v>26</v>
      </c>
      <c r="E6">
        <v>20</v>
      </c>
      <c r="F6">
        <v>21</v>
      </c>
      <c r="G6">
        <v>21</v>
      </c>
      <c r="H6" t="s">
        <v>35</v>
      </c>
      <c r="I6" t="s">
        <v>35</v>
      </c>
      <c r="J6">
        <v>31</v>
      </c>
      <c r="K6">
        <v>51</v>
      </c>
      <c r="L6">
        <v>47</v>
      </c>
      <c r="M6">
        <v>47</v>
      </c>
      <c r="N6">
        <v>46</v>
      </c>
      <c r="O6">
        <v>32</v>
      </c>
      <c r="Q6" s="4">
        <f>((O6-K6)/K6)</f>
        <v>-0.37254901960784315</v>
      </c>
      <c r="R6" s="4">
        <f t="shared" si="1"/>
        <v>-0.31914893617021278</v>
      </c>
    </row>
    <row r="7" spans="2:18" x14ac:dyDescent="0.2">
      <c r="B7" t="s">
        <v>24</v>
      </c>
      <c r="C7">
        <v>3</v>
      </c>
      <c r="D7">
        <v>3</v>
      </c>
      <c r="E7">
        <v>3</v>
      </c>
      <c r="F7">
        <v>3</v>
      </c>
      <c r="G7">
        <v>3</v>
      </c>
      <c r="H7" t="s">
        <v>35</v>
      </c>
      <c r="I7">
        <v>5</v>
      </c>
      <c r="J7">
        <v>5</v>
      </c>
      <c r="K7">
        <v>15</v>
      </c>
      <c r="L7">
        <v>14</v>
      </c>
      <c r="M7">
        <v>13</v>
      </c>
      <c r="N7">
        <v>12</v>
      </c>
      <c r="O7">
        <v>12</v>
      </c>
      <c r="Q7" s="4">
        <f t="shared" ref="Q7:Q17" si="2">((O7-K7)/K7)</f>
        <v>-0.2</v>
      </c>
      <c r="R7" s="4">
        <f t="shared" si="1"/>
        <v>-7.6923076923076927E-2</v>
      </c>
    </row>
    <row r="8" spans="2:18" x14ac:dyDescent="0.2">
      <c r="B8" t="s">
        <v>25</v>
      </c>
      <c r="C8">
        <v>0.09</v>
      </c>
      <c r="D8">
        <v>0.09</v>
      </c>
      <c r="E8">
        <v>0.08</v>
      </c>
      <c r="F8">
        <v>0.09</v>
      </c>
      <c r="G8">
        <v>0.09</v>
      </c>
      <c r="H8">
        <v>0.1</v>
      </c>
      <c r="I8">
        <v>0.08</v>
      </c>
      <c r="J8">
        <v>0.08</v>
      </c>
      <c r="K8">
        <v>0.09</v>
      </c>
      <c r="L8">
        <v>0.08</v>
      </c>
      <c r="M8">
        <v>0.08</v>
      </c>
      <c r="N8">
        <v>0.08</v>
      </c>
      <c r="O8">
        <v>0.08</v>
      </c>
      <c r="Q8" s="4">
        <f t="shared" si="2"/>
        <v>-0.11111111111111106</v>
      </c>
      <c r="R8" s="4">
        <f t="shared" si="1"/>
        <v>0</v>
      </c>
    </row>
    <row r="9" spans="2:18" x14ac:dyDescent="0.2">
      <c r="B9" t="s">
        <v>26</v>
      </c>
      <c r="C9">
        <v>7.5999999999999998E-2</v>
      </c>
      <c r="D9">
        <v>7.3999999999999996E-2</v>
      </c>
      <c r="E9">
        <v>7.5999999999999998E-2</v>
      </c>
      <c r="F9">
        <v>7.3999999999999996E-2</v>
      </c>
      <c r="G9">
        <v>7.6999999999999999E-2</v>
      </c>
      <c r="H9">
        <v>7.5999999999999998E-2</v>
      </c>
      <c r="I9">
        <v>7.0000000000000007E-2</v>
      </c>
      <c r="J9">
        <v>6.3E-2</v>
      </c>
      <c r="K9">
        <v>7.2999999999999995E-2</v>
      </c>
      <c r="L9">
        <v>6.4000000000000001E-2</v>
      </c>
      <c r="M9">
        <v>7.0000000000000007E-2</v>
      </c>
      <c r="N9">
        <v>7.1999999999999995E-2</v>
      </c>
      <c r="O9">
        <v>6.5000000000000002E-2</v>
      </c>
      <c r="Q9" s="4">
        <f t="shared" si="2"/>
        <v>-0.10958904109589032</v>
      </c>
      <c r="R9" s="4">
        <f t="shared" si="1"/>
        <v>-7.142857142857148E-2</v>
      </c>
    </row>
    <row r="10" spans="2:18" x14ac:dyDescent="0.2">
      <c r="B10" t="s">
        <v>27</v>
      </c>
      <c r="C10" t="s">
        <v>35</v>
      </c>
      <c r="D10" t="s">
        <v>35</v>
      </c>
      <c r="E10" t="s">
        <v>35</v>
      </c>
      <c r="F10" t="s">
        <v>35</v>
      </c>
      <c r="G10" t="s">
        <v>35</v>
      </c>
      <c r="H10" t="s">
        <v>35</v>
      </c>
      <c r="I10">
        <v>5</v>
      </c>
      <c r="J10">
        <v>5</v>
      </c>
      <c r="K10">
        <v>4</v>
      </c>
      <c r="L10">
        <v>4</v>
      </c>
      <c r="M10">
        <v>4</v>
      </c>
      <c r="N10">
        <v>2</v>
      </c>
      <c r="O10">
        <v>2</v>
      </c>
      <c r="Q10" s="4">
        <f t="shared" si="2"/>
        <v>-0.5</v>
      </c>
      <c r="R10" s="4">
        <f t="shared" si="1"/>
        <v>-0.5</v>
      </c>
    </row>
    <row r="11" spans="2:18" x14ac:dyDescent="0.2">
      <c r="B11" t="s">
        <v>28</v>
      </c>
      <c r="C11" t="s">
        <v>35</v>
      </c>
      <c r="D11" t="s">
        <v>35</v>
      </c>
      <c r="E11" t="s">
        <v>35</v>
      </c>
      <c r="F11" t="s">
        <v>35</v>
      </c>
      <c r="G11" t="s">
        <v>35</v>
      </c>
      <c r="H11" t="s">
        <v>35</v>
      </c>
      <c r="I11">
        <v>2</v>
      </c>
      <c r="J11">
        <v>2</v>
      </c>
      <c r="K11">
        <v>1</v>
      </c>
      <c r="L11">
        <v>1</v>
      </c>
      <c r="M11">
        <v>1</v>
      </c>
      <c r="N11">
        <v>1</v>
      </c>
      <c r="O11">
        <v>1</v>
      </c>
      <c r="Q11" s="4">
        <f t="shared" si="2"/>
        <v>0</v>
      </c>
      <c r="R11" s="4">
        <f t="shared" si="1"/>
        <v>0</v>
      </c>
    </row>
    <row r="12" spans="2:18" x14ac:dyDescent="0.2">
      <c r="B12" t="s">
        <v>29</v>
      </c>
      <c r="C12" t="s">
        <v>35</v>
      </c>
      <c r="D12" t="s">
        <v>35</v>
      </c>
      <c r="E12" t="s">
        <v>35</v>
      </c>
      <c r="F12" t="s">
        <v>35</v>
      </c>
      <c r="G12" t="s">
        <v>35</v>
      </c>
      <c r="H12" t="s">
        <v>35</v>
      </c>
      <c r="I12">
        <v>1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Q12" t="e">
        <f t="shared" si="2"/>
        <v>#DIV/0!</v>
      </c>
      <c r="R12" t="e">
        <f t="shared" si="1"/>
        <v>#DIV/0!</v>
      </c>
    </row>
    <row r="13" spans="2:18" x14ac:dyDescent="0.2">
      <c r="B13" t="s">
        <v>30</v>
      </c>
      <c r="C13">
        <v>21</v>
      </c>
      <c r="D13">
        <v>22</v>
      </c>
      <c r="E13">
        <v>27</v>
      </c>
      <c r="F13">
        <v>18</v>
      </c>
      <c r="G13">
        <v>22</v>
      </c>
      <c r="H13">
        <v>17</v>
      </c>
      <c r="I13">
        <v>24</v>
      </c>
      <c r="J13">
        <v>22</v>
      </c>
      <c r="K13" t="s">
        <v>35</v>
      </c>
      <c r="L13" t="s">
        <v>35</v>
      </c>
      <c r="M13" t="s">
        <v>35</v>
      </c>
      <c r="N13">
        <v>23</v>
      </c>
      <c r="O13">
        <v>21</v>
      </c>
      <c r="Q13" t="e">
        <f t="shared" si="2"/>
        <v>#VALUE!</v>
      </c>
      <c r="R13" t="e">
        <f t="shared" si="1"/>
        <v>#VALUE!</v>
      </c>
    </row>
    <row r="14" spans="2:18" x14ac:dyDescent="0.2">
      <c r="B14" t="s">
        <v>31</v>
      </c>
      <c r="C14">
        <v>9.6999999999999993</v>
      </c>
      <c r="D14">
        <v>10</v>
      </c>
      <c r="E14">
        <v>10.1</v>
      </c>
      <c r="F14">
        <v>10</v>
      </c>
      <c r="G14">
        <v>10.6</v>
      </c>
      <c r="H14">
        <v>7.8</v>
      </c>
      <c r="I14">
        <v>7.2</v>
      </c>
      <c r="J14">
        <v>10</v>
      </c>
      <c r="K14" t="s">
        <v>35</v>
      </c>
      <c r="L14" t="s">
        <v>35</v>
      </c>
      <c r="M14" t="s">
        <v>35</v>
      </c>
      <c r="N14">
        <v>10.199999999999999</v>
      </c>
      <c r="O14">
        <v>9.5</v>
      </c>
      <c r="Q14" t="e">
        <f t="shared" si="2"/>
        <v>#VALUE!</v>
      </c>
      <c r="R14" t="e">
        <f t="shared" si="1"/>
        <v>#VALUE!</v>
      </c>
    </row>
    <row r="15" spans="2:18" x14ac:dyDescent="0.2">
      <c r="B15" t="s">
        <v>32</v>
      </c>
      <c r="C15">
        <v>41</v>
      </c>
      <c r="D15">
        <v>36</v>
      </c>
      <c r="E15">
        <v>41</v>
      </c>
      <c r="F15">
        <v>34</v>
      </c>
      <c r="G15">
        <v>33</v>
      </c>
      <c r="H15">
        <v>32</v>
      </c>
      <c r="I15">
        <v>51</v>
      </c>
      <c r="J15">
        <v>78</v>
      </c>
      <c r="K15">
        <v>53</v>
      </c>
      <c r="L15">
        <v>72</v>
      </c>
      <c r="M15">
        <v>39</v>
      </c>
      <c r="N15">
        <v>82</v>
      </c>
      <c r="O15">
        <v>38</v>
      </c>
      <c r="Q15" s="4">
        <f t="shared" si="2"/>
        <v>-0.28301886792452829</v>
      </c>
      <c r="R15" s="4">
        <f t="shared" si="1"/>
        <v>-2.564102564102564E-2</v>
      </c>
    </row>
    <row r="16" spans="2:18" x14ac:dyDescent="0.2">
      <c r="B16" t="s">
        <v>33</v>
      </c>
      <c r="C16">
        <v>20</v>
      </c>
      <c r="D16">
        <v>18</v>
      </c>
      <c r="E16">
        <v>18</v>
      </c>
      <c r="F16">
        <v>17</v>
      </c>
      <c r="G16">
        <v>18</v>
      </c>
      <c r="H16">
        <v>15</v>
      </c>
      <c r="I16">
        <v>14</v>
      </c>
      <c r="J16">
        <v>26</v>
      </c>
      <c r="K16">
        <v>23</v>
      </c>
      <c r="L16">
        <v>23</v>
      </c>
      <c r="M16">
        <v>22</v>
      </c>
      <c r="N16">
        <v>23</v>
      </c>
      <c r="O16">
        <v>20</v>
      </c>
      <c r="Q16" s="4">
        <f t="shared" si="2"/>
        <v>-0.13043478260869565</v>
      </c>
      <c r="R16" s="4">
        <f t="shared" si="1"/>
        <v>-9.0909090909090912E-2</v>
      </c>
    </row>
    <row r="17" spans="2:18" x14ac:dyDescent="0.2">
      <c r="B17" t="s">
        <v>34</v>
      </c>
      <c r="C17" t="s">
        <v>35</v>
      </c>
      <c r="D17" t="s">
        <v>35</v>
      </c>
      <c r="E17" t="s">
        <v>35</v>
      </c>
      <c r="F17" t="s">
        <v>35</v>
      </c>
      <c r="G17" t="s">
        <v>35</v>
      </c>
      <c r="H17" t="s">
        <v>35</v>
      </c>
      <c r="I17" t="s">
        <v>35</v>
      </c>
      <c r="J17" t="s">
        <v>35</v>
      </c>
      <c r="K17" t="s">
        <v>35</v>
      </c>
      <c r="L17" t="s">
        <v>35</v>
      </c>
      <c r="N17" t="s">
        <v>35</v>
      </c>
      <c r="O17" t="s">
        <v>35</v>
      </c>
      <c r="Q17" t="e">
        <f t="shared" si="2"/>
        <v>#VALUE!</v>
      </c>
      <c r="R17" t="e">
        <f t="shared" si="1"/>
        <v>#VALUE!</v>
      </c>
    </row>
    <row r="22" spans="2:18" x14ac:dyDescent="0.2">
      <c r="C22">
        <v>2007</v>
      </c>
      <c r="D22">
        <v>2008</v>
      </c>
      <c r="E22">
        <v>2009</v>
      </c>
      <c r="F22">
        <v>2010</v>
      </c>
      <c r="G22">
        <v>2011</v>
      </c>
      <c r="H22">
        <v>2012</v>
      </c>
      <c r="I22">
        <v>2013</v>
      </c>
      <c r="J22">
        <v>2014</v>
      </c>
      <c r="K22">
        <v>2015</v>
      </c>
      <c r="L22">
        <v>2016</v>
      </c>
      <c r="M22">
        <v>2017</v>
      </c>
      <c r="N22">
        <v>2018</v>
      </c>
      <c r="O22">
        <v>2019</v>
      </c>
    </row>
    <row r="23" spans="2:18" x14ac:dyDescent="0.2">
      <c r="B23" t="s">
        <v>21</v>
      </c>
      <c r="C23">
        <v>0.9</v>
      </c>
      <c r="D23">
        <v>0.6</v>
      </c>
      <c r="E23">
        <v>0.7</v>
      </c>
      <c r="F23">
        <v>1</v>
      </c>
      <c r="G23">
        <v>0.7</v>
      </c>
      <c r="H23">
        <v>0.7</v>
      </c>
      <c r="I23">
        <v>0.6</v>
      </c>
      <c r="J23">
        <v>0.5</v>
      </c>
      <c r="K23" t="s">
        <v>35</v>
      </c>
      <c r="L23" t="s">
        <v>35</v>
      </c>
      <c r="M23">
        <v>2.2000000000000002</v>
      </c>
      <c r="N23">
        <v>2.2999999999999998</v>
      </c>
      <c r="O23">
        <v>2.4</v>
      </c>
    </row>
    <row r="24" spans="2:18" x14ac:dyDescent="0.2">
      <c r="B24" t="s">
        <v>22</v>
      </c>
      <c r="C24">
        <v>0.5</v>
      </c>
      <c r="D24">
        <v>0.4</v>
      </c>
      <c r="E24">
        <v>0.4</v>
      </c>
      <c r="F24">
        <v>0.5</v>
      </c>
      <c r="G24">
        <v>0.5</v>
      </c>
      <c r="H24">
        <v>0.4</v>
      </c>
      <c r="I24">
        <v>0.4</v>
      </c>
      <c r="J24">
        <v>0.3</v>
      </c>
      <c r="K24" t="s">
        <v>35</v>
      </c>
      <c r="L24">
        <v>0.6</v>
      </c>
      <c r="M24">
        <v>1.3</v>
      </c>
      <c r="N24">
        <v>1.3</v>
      </c>
      <c r="O24">
        <v>1.8</v>
      </c>
    </row>
    <row r="25" spans="2:18" x14ac:dyDescent="0.2">
      <c r="B25" t="s">
        <v>27</v>
      </c>
      <c r="C25" t="s">
        <v>35</v>
      </c>
      <c r="D25" t="s">
        <v>35</v>
      </c>
      <c r="E25" t="s">
        <v>35</v>
      </c>
      <c r="F25" t="s">
        <v>35</v>
      </c>
      <c r="G25" t="s">
        <v>35</v>
      </c>
      <c r="H25" t="s">
        <v>35</v>
      </c>
      <c r="I25">
        <v>5</v>
      </c>
      <c r="J25">
        <v>5</v>
      </c>
      <c r="K25">
        <v>4</v>
      </c>
      <c r="L25">
        <v>4</v>
      </c>
      <c r="M25">
        <v>4</v>
      </c>
      <c r="N25">
        <v>2</v>
      </c>
      <c r="O25">
        <v>2</v>
      </c>
    </row>
    <row r="26" spans="2:18" x14ac:dyDescent="0.2">
      <c r="B26" t="s">
        <v>28</v>
      </c>
      <c r="C26" t="s">
        <v>35</v>
      </c>
      <c r="D26" t="s">
        <v>35</v>
      </c>
      <c r="E26" t="s">
        <v>35</v>
      </c>
      <c r="F26" t="s">
        <v>35</v>
      </c>
      <c r="G26" t="s">
        <v>35</v>
      </c>
      <c r="H26" t="s">
        <v>35</v>
      </c>
      <c r="I26">
        <v>2</v>
      </c>
      <c r="J26">
        <v>2</v>
      </c>
      <c r="K26">
        <v>1</v>
      </c>
      <c r="L26">
        <v>1</v>
      </c>
      <c r="M26">
        <v>1</v>
      </c>
      <c r="N26">
        <v>1</v>
      </c>
      <c r="O26">
        <v>1</v>
      </c>
    </row>
    <row r="28" spans="2:18" x14ac:dyDescent="0.2">
      <c r="C28">
        <v>2007</v>
      </c>
      <c r="D28">
        <v>2008</v>
      </c>
      <c r="E28">
        <v>2009</v>
      </c>
      <c r="F28">
        <v>2010</v>
      </c>
      <c r="G28">
        <v>2011</v>
      </c>
      <c r="H28">
        <v>2012</v>
      </c>
      <c r="I28">
        <v>2013</v>
      </c>
      <c r="J28">
        <v>2014</v>
      </c>
      <c r="K28">
        <v>2015</v>
      </c>
      <c r="L28">
        <v>2016</v>
      </c>
      <c r="M28">
        <v>2017</v>
      </c>
      <c r="N28">
        <v>2018</v>
      </c>
      <c r="O28">
        <v>2019</v>
      </c>
    </row>
    <row r="29" spans="2:18" x14ac:dyDescent="0.2">
      <c r="B29" t="s">
        <v>23</v>
      </c>
      <c r="C29">
        <v>25</v>
      </c>
      <c r="D29">
        <v>26</v>
      </c>
      <c r="E29">
        <v>20</v>
      </c>
      <c r="F29">
        <v>21</v>
      </c>
      <c r="G29">
        <v>21</v>
      </c>
      <c r="H29" t="s">
        <v>35</v>
      </c>
      <c r="I29" t="s">
        <v>35</v>
      </c>
      <c r="J29">
        <v>31</v>
      </c>
      <c r="K29">
        <v>51</v>
      </c>
      <c r="L29">
        <v>47</v>
      </c>
      <c r="M29">
        <v>47</v>
      </c>
      <c r="N29">
        <v>46</v>
      </c>
      <c r="O29">
        <v>32</v>
      </c>
    </row>
    <row r="30" spans="2:18" x14ac:dyDescent="0.2">
      <c r="B30" t="s">
        <v>24</v>
      </c>
      <c r="C30">
        <v>3</v>
      </c>
      <c r="D30">
        <v>3</v>
      </c>
      <c r="E30">
        <v>3</v>
      </c>
      <c r="F30">
        <v>3</v>
      </c>
      <c r="G30">
        <v>3</v>
      </c>
      <c r="H30" t="s">
        <v>35</v>
      </c>
      <c r="I30">
        <v>5</v>
      </c>
      <c r="J30">
        <v>5</v>
      </c>
      <c r="K30">
        <v>15</v>
      </c>
      <c r="L30">
        <v>14</v>
      </c>
      <c r="M30">
        <v>13</v>
      </c>
      <c r="N30">
        <v>12</v>
      </c>
      <c r="O30">
        <v>12</v>
      </c>
    </row>
    <row r="33" spans="2:15" x14ac:dyDescent="0.2">
      <c r="C33">
        <v>2007</v>
      </c>
      <c r="D33">
        <v>2008</v>
      </c>
      <c r="E33">
        <v>2009</v>
      </c>
      <c r="F33">
        <v>2010</v>
      </c>
      <c r="G33">
        <v>2011</v>
      </c>
      <c r="H33">
        <v>2012</v>
      </c>
      <c r="I33">
        <v>2013</v>
      </c>
      <c r="J33">
        <v>2014</v>
      </c>
      <c r="K33">
        <v>2015</v>
      </c>
      <c r="L33">
        <v>2016</v>
      </c>
      <c r="M33">
        <v>2017</v>
      </c>
      <c r="N33">
        <v>2018</v>
      </c>
      <c r="O33">
        <v>2019</v>
      </c>
    </row>
    <row r="34" spans="2:15" x14ac:dyDescent="0.2">
      <c r="B34" t="s">
        <v>25</v>
      </c>
      <c r="C34">
        <v>0.09</v>
      </c>
      <c r="D34">
        <v>0.09</v>
      </c>
      <c r="E34">
        <v>0.08</v>
      </c>
      <c r="F34">
        <v>0.09</v>
      </c>
      <c r="G34">
        <v>0.09</v>
      </c>
      <c r="H34">
        <v>0.1</v>
      </c>
      <c r="I34">
        <v>0.08</v>
      </c>
      <c r="J34">
        <v>0.08</v>
      </c>
      <c r="K34">
        <v>0.09</v>
      </c>
      <c r="L34">
        <v>0.08</v>
      </c>
      <c r="M34">
        <v>0.08</v>
      </c>
      <c r="N34">
        <v>0.08</v>
      </c>
      <c r="O34">
        <v>0.08</v>
      </c>
    </row>
    <row r="35" spans="2:15" x14ac:dyDescent="0.2">
      <c r="B35" t="s">
        <v>26</v>
      </c>
      <c r="C35">
        <v>7.5999999999999998E-2</v>
      </c>
      <c r="D35">
        <v>7.3999999999999996E-2</v>
      </c>
      <c r="E35">
        <v>7.5999999999999998E-2</v>
      </c>
      <c r="F35">
        <v>7.3999999999999996E-2</v>
      </c>
      <c r="G35">
        <v>7.6999999999999999E-2</v>
      </c>
      <c r="H35">
        <v>7.5999999999999998E-2</v>
      </c>
      <c r="I35">
        <v>7.0000000000000007E-2</v>
      </c>
      <c r="J35">
        <v>6.3E-2</v>
      </c>
      <c r="K35">
        <v>7.2999999999999995E-2</v>
      </c>
      <c r="L35">
        <v>6.4000000000000001E-2</v>
      </c>
      <c r="M35">
        <v>7.0000000000000007E-2</v>
      </c>
      <c r="N35">
        <v>7.1999999999999995E-2</v>
      </c>
      <c r="O35">
        <v>6.5000000000000002E-2</v>
      </c>
    </row>
    <row r="38" spans="2:15" x14ac:dyDescent="0.2">
      <c r="C38">
        <v>2007</v>
      </c>
      <c r="D38">
        <v>2008</v>
      </c>
      <c r="E38">
        <v>2009</v>
      </c>
      <c r="F38">
        <v>2010</v>
      </c>
      <c r="G38">
        <v>2011</v>
      </c>
      <c r="H38">
        <v>2012</v>
      </c>
      <c r="I38">
        <v>2013</v>
      </c>
      <c r="J38">
        <v>2014</v>
      </c>
      <c r="K38">
        <v>2015</v>
      </c>
      <c r="L38">
        <v>2016</v>
      </c>
      <c r="M38">
        <v>2017</v>
      </c>
      <c r="N38">
        <v>2018</v>
      </c>
      <c r="O38">
        <v>2019</v>
      </c>
    </row>
    <row r="39" spans="2:15" x14ac:dyDescent="0.2">
      <c r="B39" t="s">
        <v>30</v>
      </c>
      <c r="C39">
        <v>21</v>
      </c>
      <c r="D39">
        <v>22</v>
      </c>
      <c r="E39">
        <v>27</v>
      </c>
      <c r="F39">
        <v>18</v>
      </c>
      <c r="G39">
        <v>22</v>
      </c>
      <c r="H39">
        <v>17</v>
      </c>
      <c r="I39">
        <v>24</v>
      </c>
      <c r="J39">
        <v>22</v>
      </c>
      <c r="K39" t="s">
        <v>35</v>
      </c>
      <c r="L39" t="s">
        <v>35</v>
      </c>
      <c r="M39" t="s">
        <v>35</v>
      </c>
      <c r="N39">
        <v>23</v>
      </c>
      <c r="O39">
        <v>21</v>
      </c>
    </row>
    <row r="40" spans="2:15" x14ac:dyDescent="0.2">
      <c r="B40" t="s">
        <v>31</v>
      </c>
      <c r="C40">
        <v>9.6999999999999993</v>
      </c>
      <c r="D40">
        <v>10</v>
      </c>
      <c r="E40">
        <v>10.1</v>
      </c>
      <c r="F40">
        <v>10</v>
      </c>
      <c r="G40">
        <v>10.6</v>
      </c>
      <c r="H40">
        <v>7.8</v>
      </c>
      <c r="I40">
        <v>7.2</v>
      </c>
      <c r="J40">
        <v>10</v>
      </c>
      <c r="K40" t="s">
        <v>35</v>
      </c>
      <c r="L40" t="s">
        <v>35</v>
      </c>
      <c r="M40" t="s">
        <v>35</v>
      </c>
      <c r="N40">
        <v>10.199999999999999</v>
      </c>
      <c r="O40">
        <v>9.5</v>
      </c>
    </row>
    <row r="42" spans="2:15" x14ac:dyDescent="0.2">
      <c r="C42">
        <v>2007</v>
      </c>
      <c r="D42">
        <v>2008</v>
      </c>
      <c r="E42">
        <v>2009</v>
      </c>
      <c r="F42">
        <v>2010</v>
      </c>
      <c r="G42">
        <v>2011</v>
      </c>
      <c r="H42">
        <v>2012</v>
      </c>
      <c r="I42">
        <v>2013</v>
      </c>
      <c r="J42">
        <v>2014</v>
      </c>
      <c r="K42">
        <v>2015</v>
      </c>
      <c r="L42">
        <v>2016</v>
      </c>
      <c r="M42">
        <v>2017</v>
      </c>
      <c r="N42">
        <v>2018</v>
      </c>
      <c r="O42">
        <v>2019</v>
      </c>
    </row>
    <row r="43" spans="2:15" x14ac:dyDescent="0.2">
      <c r="B43" t="s">
        <v>32</v>
      </c>
      <c r="C43">
        <v>41</v>
      </c>
      <c r="D43">
        <v>36</v>
      </c>
      <c r="E43">
        <v>41</v>
      </c>
      <c r="F43">
        <v>34</v>
      </c>
      <c r="G43">
        <v>33</v>
      </c>
      <c r="H43">
        <v>32</v>
      </c>
      <c r="I43">
        <v>51</v>
      </c>
      <c r="J43">
        <v>78</v>
      </c>
      <c r="K43">
        <v>53</v>
      </c>
      <c r="L43">
        <v>72</v>
      </c>
      <c r="M43">
        <v>39</v>
      </c>
      <c r="N43">
        <v>82</v>
      </c>
      <c r="O43">
        <v>38</v>
      </c>
    </row>
    <row r="44" spans="2:15" x14ac:dyDescent="0.2">
      <c r="B44" t="s">
        <v>33</v>
      </c>
      <c r="C44">
        <v>20</v>
      </c>
      <c r="D44">
        <v>18</v>
      </c>
      <c r="E44">
        <v>18</v>
      </c>
      <c r="F44">
        <v>17</v>
      </c>
      <c r="G44">
        <v>18</v>
      </c>
      <c r="H44">
        <v>15</v>
      </c>
      <c r="I44">
        <v>14</v>
      </c>
      <c r="J44">
        <v>26</v>
      </c>
      <c r="K44">
        <v>23</v>
      </c>
      <c r="L44">
        <v>23</v>
      </c>
      <c r="M44">
        <v>22</v>
      </c>
      <c r="N44">
        <v>23</v>
      </c>
      <c r="O44">
        <v>20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Indicator</vt:lpstr>
      <vt:lpstr>Number of Days All Types</vt:lpstr>
      <vt:lpstr>City Comparisons</vt:lpstr>
      <vt:lpstr>Pollutant type 2007-2019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cp:lastPrinted>2018-04-12T20:42:36Z</cp:lastPrinted>
  <dcterms:created xsi:type="dcterms:W3CDTF">2016-11-02T18:01:23Z</dcterms:created>
  <dcterms:modified xsi:type="dcterms:W3CDTF">2025-08-29T18:21:16Z</dcterms:modified>
</cp:coreProperties>
</file>