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5E430ED7-F180-48C2-B0FF-D443BD3E601F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moking" sheetId="1" r:id="rId1"/>
  </sheets>
  <definedNames>
    <definedName name="Current_Smoking_2011_12">#REF!</definedName>
    <definedName name="Current_Smoking_2012">Smoking!$A$19:$E$25</definedName>
    <definedName name="Obese_2011_12">#REF!</definedName>
    <definedName name="Obese_2012">#REF!</definedName>
    <definedName name="Poor_Mental_Health_2011_12">#REF!</definedName>
    <definedName name="Poor_Mental_Health_2012_Rak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F57" i="1"/>
  <c r="E57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8" i="1"/>
  <c r="F58" i="1"/>
  <c r="F59" i="1"/>
  <c r="E59" i="1"/>
  <c r="F37" i="1"/>
  <c r="E37" i="1"/>
  <c r="E105" i="1"/>
  <c r="D105" i="1"/>
  <c r="C105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F70" i="1"/>
  <c r="E70" i="1"/>
  <c r="E36" i="1"/>
  <c r="F36" i="1"/>
  <c r="E35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1" i="1"/>
  <c r="C104" i="1"/>
  <c r="D104" i="1"/>
  <c r="E104" i="1"/>
  <c r="E93" i="1"/>
  <c r="E94" i="1"/>
  <c r="E95" i="1"/>
  <c r="E96" i="1"/>
  <c r="E97" i="1"/>
  <c r="E98" i="1"/>
  <c r="E99" i="1"/>
  <c r="E100" i="1"/>
  <c r="E102" i="1"/>
  <c r="E103" i="1"/>
  <c r="D93" i="1"/>
  <c r="D94" i="1"/>
  <c r="D95" i="1"/>
  <c r="D96" i="1"/>
  <c r="D97" i="1"/>
  <c r="D98" i="1"/>
  <c r="D99" i="1"/>
  <c r="D100" i="1"/>
  <c r="D102" i="1"/>
  <c r="D103" i="1"/>
  <c r="B93" i="1"/>
  <c r="B94" i="1"/>
  <c r="B95" i="1"/>
  <c r="B96" i="1"/>
  <c r="B97" i="1"/>
  <c r="B98" i="1"/>
  <c r="B99" i="1"/>
  <c r="B100" i="1"/>
  <c r="B102" i="1"/>
  <c r="B103" i="1"/>
  <c r="B104" i="1"/>
  <c r="B105" i="1"/>
  <c r="C93" i="1"/>
  <c r="C94" i="1"/>
  <c r="C95" i="1"/>
  <c r="C96" i="1"/>
  <c r="C97" i="1"/>
  <c r="C98" i="1"/>
  <c r="C99" i="1"/>
  <c r="C100" i="1"/>
  <c r="C102" i="1"/>
  <c r="C103" i="1"/>
  <c r="C101" i="1"/>
  <c r="E101" i="1" l="1"/>
  <c r="D101" i="1"/>
  <c r="B101" i="1"/>
  <c r="E43" i="1" l="1"/>
  <c r="F43" i="1"/>
  <c r="E44" i="1"/>
  <c r="F44" i="1"/>
  <c r="E45" i="1"/>
  <c r="F45" i="1"/>
  <c r="F4" i="1" l="1"/>
  <c r="E4" i="1"/>
</calcChain>
</file>

<file path=xl/sharedStrings.xml><?xml version="1.0" encoding="utf-8"?>
<sst xmlns="http://schemas.openxmlformats.org/spreadsheetml/2006/main" count="25" uniqueCount="18">
  <si>
    <t>Year</t>
  </si>
  <si>
    <t>Texas</t>
  </si>
  <si>
    <t>Travis County</t>
  </si>
  <si>
    <t>Texas - Lower Estimate</t>
  </si>
  <si>
    <t>Texas - Upper Estimate</t>
  </si>
  <si>
    <t>MSA - Lower Estimate</t>
  </si>
  <si>
    <t>MSA  - Upper Estimate</t>
  </si>
  <si>
    <t>Travis County - Lower Estimate</t>
  </si>
  <si>
    <t>Travis County - Upper Estimate</t>
  </si>
  <si>
    <t>Austin MSA</t>
  </si>
  <si>
    <t>USA</t>
  </si>
  <si>
    <t>USA - Lower Estimate</t>
  </si>
  <si>
    <t>USA - Upper Estimate</t>
  </si>
  <si>
    <t>MOE_Lower</t>
  </si>
  <si>
    <t>MOE_Upper</t>
  </si>
  <si>
    <t>Source: Behavioral Risk Factor Surveillance System, Texas Department of State Health Services</t>
  </si>
  <si>
    <t>https://healthdata.dshs.texas.gov/dashboard/surveys-and-profiles/behavioral-risk-factor-surveillance-system</t>
  </si>
  <si>
    <t>https://www.cdc.gov/brfss/brfssprevalence/index.html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</si>
</sst>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9" fontId="0" fillId="0" borderId="0" xfId="1" applyFont="1"/>
    <xf numFmtId="9" fontId="1" fillId="0" borderId="0" xfId="1" applyFont="1"/>
    <xf numFmtId="9" fontId="0" fillId="0" borderId="0" xfId="1" quotePrefix="1" applyFont="1" applyAlignment="1">
      <alignment wrapText="1"/>
    </xf>
    <xf numFmtId="9" fontId="3" fillId="0" borderId="0" xfId="0" applyNumberFormat="1" applyFont="1"/>
    <xf numFmtId="164" fontId="1" fillId="0" borderId="0" xfId="0" applyNumberFormat="1" applyFont="1"/>
    <xf numFmtId="164" fontId="1" fillId="0" borderId="0" xfId="0" quotePrefix="1" applyNumberFormat="1" applyFont="1"/>
    <xf numFmtId="164" fontId="1" fillId="0" borderId="0" xfId="1" applyNumberFormat="1" applyFont="1"/>
    <xf numFmtId="164" fontId="1" fillId="0" borderId="0" xfId="1" quotePrefix="1" applyNumberFormat="1" applyFont="1" applyAlignment="1">
      <alignment wrapText="1"/>
    </xf>
    <xf numFmtId="164" fontId="4" fillId="0" borderId="0" xfId="0" applyNumberFormat="1" applyFont="1"/>
    <xf numFmtId="9" fontId="1" fillId="0" borderId="0" xfId="0" quotePrefix="1" applyNumberFormat="1" applyFont="1"/>
    <xf numFmtId="10" fontId="0" fillId="0" borderId="0" xfId="0" applyNumberFormat="1"/>
    <xf numFmtId="164" fontId="0" fillId="0" borderId="0" xfId="0" applyNumberFormat="1"/>
    <xf numFmtId="10" fontId="3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Percent of Adults Who are </a:t>
            </a:r>
            <a:br>
              <a:rPr lang="en-US" sz="1400"/>
            </a:br>
            <a:r>
              <a:rPr lang="en-US" sz="1400"/>
              <a:t>Current Smokers</a:t>
            </a:r>
          </a:p>
        </c:rich>
      </c:tx>
      <c:layout>
        <c:manualLayout>
          <c:xMode val="edge"/>
          <c:yMode val="edge"/>
          <c:x val="0.23520423167179091"/>
          <c:y val="1.45297564454342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50530881574821"/>
          <c:y val="0.21547628808579039"/>
          <c:w val="0.844665486388256"/>
          <c:h val="0.56232674409514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Smoking!$B$65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Smoking!$B$72:$B$76</c:f>
              <c:numCache>
                <c:formatCode>0%</c:formatCode>
                <c:ptCount val="5"/>
                <c:pt idx="0">
                  <c:v>0.115</c:v>
                </c:pt>
                <c:pt idx="1">
                  <c:v>0.107</c:v>
                </c:pt>
                <c:pt idx="2">
                  <c:v>0.1414</c:v>
                </c:pt>
                <c:pt idx="3">
                  <c:v>0.14299999999999999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0-4DB9-9943-76436B2CA26A}"/>
            </c:ext>
          </c:extLst>
        </c:ser>
        <c:ser>
          <c:idx val="1"/>
          <c:order val="1"/>
          <c:tx>
            <c:strRef>
              <c:f>Smoking!$B$42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Smoking!$B$49:$B$53</c:f>
              <c:numCache>
                <c:formatCode>0.0%</c:formatCode>
                <c:ptCount val="5"/>
                <c:pt idx="0">
                  <c:v>0.15</c:v>
                </c:pt>
                <c:pt idx="1">
                  <c:v>0.111</c:v>
                </c:pt>
                <c:pt idx="2">
                  <c:v>0.13969999999999999</c:v>
                </c:pt>
                <c:pt idx="3">
                  <c:v>0.14430000000000001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0-4DB9-9943-76436B2CA26A}"/>
            </c:ext>
          </c:extLst>
        </c:ser>
        <c:ser>
          <c:idx val="2"/>
          <c:order val="2"/>
          <c:tx>
            <c:strRef>
              <c:f>Smoking!$B$20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Smoking!$B$27:$B$31</c:f>
              <c:numCache>
                <c:formatCode>0.0%</c:formatCode>
                <c:ptCount val="5"/>
                <c:pt idx="0">
                  <c:v>0.159</c:v>
                </c:pt>
                <c:pt idx="1">
                  <c:v>0.1454</c:v>
                </c:pt>
                <c:pt idx="2">
                  <c:v>0.15210000000000001</c:v>
                </c:pt>
                <c:pt idx="3">
                  <c:v>0.14299999999999999</c:v>
                </c:pt>
                <c:pt idx="4">
                  <c:v>0.157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0-4DB9-9943-76436B2CA26A}"/>
            </c:ext>
          </c:extLst>
        </c:ser>
        <c:ser>
          <c:idx val="3"/>
          <c:order val="3"/>
          <c:tx>
            <c:strRef>
              <c:f>Smoking!$B$1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Smoking!$B$4:$B$8</c:f>
              <c:numCache>
                <c:formatCode>0.0%</c:formatCode>
                <c:ptCount val="5"/>
                <c:pt idx="0">
                  <c:v>0.182</c:v>
                </c:pt>
                <c:pt idx="1">
                  <c:v>0.18099999999999999</c:v>
                </c:pt>
                <c:pt idx="2">
                  <c:v>0.17499999999999999</c:v>
                </c:pt>
                <c:pt idx="3">
                  <c:v>0.17100000000000001</c:v>
                </c:pt>
                <c:pt idx="4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0-4DB9-9943-76436B2C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73776"/>
        <c:axId val="243276520"/>
      </c:barChart>
      <c:catAx>
        <c:axId val="24327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3276520"/>
        <c:crosses val="autoZero"/>
        <c:auto val="1"/>
        <c:lblAlgn val="ctr"/>
        <c:lblOffset val="100"/>
        <c:noMultiLvlLbl val="0"/>
      </c:catAx>
      <c:valAx>
        <c:axId val="2432765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327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83983488378012"/>
          <c:y val="0.86544949765559898"/>
          <c:w val="0.73232005944357226"/>
          <c:h val="8.12747287111419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chemeClr val="tx1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Adults Who </a:t>
            </a:r>
            <a:br>
              <a:rPr lang="en-US" sz="1400"/>
            </a:br>
            <a:r>
              <a:rPr lang="en-US" sz="1400"/>
              <a:t>are Current Smokers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Smoking!$B$65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Smoking!$B$72:$B$76</c:f>
              <c:numCache>
                <c:formatCode>0%</c:formatCode>
                <c:ptCount val="5"/>
                <c:pt idx="0">
                  <c:v>0.115</c:v>
                </c:pt>
                <c:pt idx="1">
                  <c:v>0.107</c:v>
                </c:pt>
                <c:pt idx="2">
                  <c:v>0.1414</c:v>
                </c:pt>
                <c:pt idx="3">
                  <c:v>0.14299999999999999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E-4679-8D39-D5067DB8118C}"/>
            </c:ext>
          </c:extLst>
        </c:ser>
        <c:ser>
          <c:idx val="2"/>
          <c:order val="1"/>
          <c:tx>
            <c:strRef>
              <c:f>Smoking!$B$20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Smoking!$B$27:$B$31</c:f>
              <c:numCache>
                <c:formatCode>0.0%</c:formatCode>
                <c:ptCount val="5"/>
                <c:pt idx="0">
                  <c:v>0.159</c:v>
                </c:pt>
                <c:pt idx="1">
                  <c:v>0.1454</c:v>
                </c:pt>
                <c:pt idx="2">
                  <c:v>0.15210000000000001</c:v>
                </c:pt>
                <c:pt idx="3">
                  <c:v>0.14299999999999999</c:v>
                </c:pt>
                <c:pt idx="4">
                  <c:v>0.157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E-4679-8D39-D5067DB8118C}"/>
            </c:ext>
          </c:extLst>
        </c:ser>
        <c:ser>
          <c:idx val="3"/>
          <c:order val="2"/>
          <c:tx>
            <c:strRef>
              <c:f>Smoking!$B$1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Smoking!$B$4:$B$8</c:f>
              <c:numCache>
                <c:formatCode>0.0%</c:formatCode>
                <c:ptCount val="5"/>
                <c:pt idx="0">
                  <c:v>0.182</c:v>
                </c:pt>
                <c:pt idx="1">
                  <c:v>0.18099999999999999</c:v>
                </c:pt>
                <c:pt idx="2">
                  <c:v>0.17499999999999999</c:v>
                </c:pt>
                <c:pt idx="3">
                  <c:v>0.17100000000000001</c:v>
                </c:pt>
                <c:pt idx="4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3E-4679-8D39-D5067DB8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0768"/>
        <c:axId val="118490376"/>
      </c:barChart>
      <c:catAx>
        <c:axId val="11849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n-US"/>
          </a:p>
        </c:txPr>
        <c:crossAx val="118490376"/>
        <c:crosses val="autoZero"/>
        <c:auto val="1"/>
        <c:lblAlgn val="ctr"/>
        <c:lblOffset val="100"/>
        <c:noMultiLvlLbl val="0"/>
      </c:catAx>
      <c:valAx>
        <c:axId val="118490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en-US"/>
          </a:p>
        </c:txPr>
        <c:crossAx val="118490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numRef>
              <c:f>Smoking!$A$78:$A$89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Smoking!$B$78:$B$82</c:f>
              <c:numCache>
                <c:formatCode>0%</c:formatCode>
                <c:ptCount val="5"/>
                <c:pt idx="0">
                  <c:v>0.122</c:v>
                </c:pt>
                <c:pt idx="1">
                  <c:v>0.11899999999999999</c:v>
                </c:pt>
                <c:pt idx="2" formatCode="0.0%">
                  <c:v>6.8000000000000005E-2</c:v>
                </c:pt>
                <c:pt idx="3" formatCode="0.0%">
                  <c:v>7.3488999999999999E-2</c:v>
                </c:pt>
                <c:pt idx="4" formatCode="0.0%">
                  <c:v>7.2736999999999996E-2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042-B0EF-0C3D6D8B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962520"/>
        <c:axId val="242964872"/>
      </c:lineChart>
      <c:catAx>
        <c:axId val="24296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64872"/>
        <c:crosses val="autoZero"/>
        <c:auto val="1"/>
        <c:lblAlgn val="ctr"/>
        <c:lblOffset val="100"/>
        <c:noMultiLvlLbl val="0"/>
      </c:catAx>
      <c:valAx>
        <c:axId val="2429648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62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Smoking Rate, 2011-2023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Smoking!$B$92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Smoking!$A$93:$A$105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Smoking!$B$93:$B$105</c:f>
              <c:numCache>
                <c:formatCode>0%</c:formatCode>
                <c:ptCount val="13"/>
                <c:pt idx="0">
                  <c:v>0.21199999999999999</c:v>
                </c:pt>
                <c:pt idx="1">
                  <c:v>0.19600000000000001</c:v>
                </c:pt>
                <c:pt idx="2">
                  <c:v>0.182</c:v>
                </c:pt>
                <c:pt idx="3">
                  <c:v>0.18099999999999999</c:v>
                </c:pt>
                <c:pt idx="4">
                  <c:v>0.17499999999999999</c:v>
                </c:pt>
                <c:pt idx="5">
                  <c:v>0.17100000000000001</c:v>
                </c:pt>
                <c:pt idx="6">
                  <c:v>0.17100000000000001</c:v>
                </c:pt>
                <c:pt idx="7">
                  <c:v>0.161</c:v>
                </c:pt>
                <c:pt idx="8">
                  <c:v>0.16</c:v>
                </c:pt>
                <c:pt idx="9">
                  <c:v>0.155</c:v>
                </c:pt>
                <c:pt idx="10">
                  <c:v>0.14399999999999999</c:v>
                </c:pt>
                <c:pt idx="11">
                  <c:v>0.13500000000000001</c:v>
                </c:pt>
                <c:pt idx="12">
                  <c:v>0.121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6-44E2-A957-4B9DF65245CB}"/>
            </c:ext>
          </c:extLst>
        </c:ser>
        <c:ser>
          <c:idx val="1"/>
          <c:order val="1"/>
          <c:tx>
            <c:strRef>
              <c:f>Smoking!$C$92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Smoking!$A$93:$A$105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Smoking!$C$93:$C$105</c:f>
              <c:numCache>
                <c:formatCode>0%</c:formatCode>
                <c:ptCount val="13"/>
                <c:pt idx="0">
                  <c:v>0.192</c:v>
                </c:pt>
                <c:pt idx="1">
                  <c:v>0.182</c:v>
                </c:pt>
                <c:pt idx="2">
                  <c:v>0.159</c:v>
                </c:pt>
                <c:pt idx="3">
                  <c:v>0.1454</c:v>
                </c:pt>
                <c:pt idx="4">
                  <c:v>0.15210000000000001</c:v>
                </c:pt>
                <c:pt idx="5">
                  <c:v>0.14299999999999999</c:v>
                </c:pt>
                <c:pt idx="6">
                  <c:v>0.157</c:v>
                </c:pt>
                <c:pt idx="7">
                  <c:v>0.14399999999999999</c:v>
                </c:pt>
                <c:pt idx="8">
                  <c:v>0.14699999999999999</c:v>
                </c:pt>
                <c:pt idx="9">
                  <c:v>0.13200000000000001</c:v>
                </c:pt>
                <c:pt idx="10">
                  <c:v>0.13100000000000001</c:v>
                </c:pt>
                <c:pt idx="11">
                  <c:v>0.11799999999999999</c:v>
                </c:pt>
                <c:pt idx="12">
                  <c:v>0.113257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6-44E2-A957-4B9DF65245CB}"/>
            </c:ext>
          </c:extLst>
        </c:ser>
        <c:ser>
          <c:idx val="2"/>
          <c:order val="2"/>
          <c:tx>
            <c:strRef>
              <c:f>Smoking!$D$92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Smoking!$A$93:$A$105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Smoking!$D$93:$D$105</c:f>
              <c:numCache>
                <c:formatCode>0%</c:formatCode>
                <c:ptCount val="13"/>
                <c:pt idx="0">
                  <c:v>0.16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0.111</c:v>
                </c:pt>
                <c:pt idx="4">
                  <c:v>0.13969999999999999</c:v>
                </c:pt>
                <c:pt idx="5">
                  <c:v>0.14430000000000001</c:v>
                </c:pt>
                <c:pt idx="6">
                  <c:v>0.125</c:v>
                </c:pt>
                <c:pt idx="7">
                  <c:v>0.108</c:v>
                </c:pt>
                <c:pt idx="8">
                  <c:v>0.111</c:v>
                </c:pt>
                <c:pt idx="9">
                  <c:v>0.11</c:v>
                </c:pt>
                <c:pt idx="10">
                  <c:v>7.4999999999999997E-2</c:v>
                </c:pt>
                <c:pt idx="11">
                  <c:v>8.5999999999999993E-2</c:v>
                </c:pt>
                <c:pt idx="12">
                  <c:v>7.5994000000000006E-2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6-44E2-A957-4B9DF65245CB}"/>
            </c:ext>
          </c:extLst>
        </c:ser>
        <c:ser>
          <c:idx val="3"/>
          <c:order val="3"/>
          <c:tx>
            <c:strRef>
              <c:f>Smoking!$E$92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Smoking!$A$93:$A$105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Smoking!$E$93:$E$105</c:f>
              <c:numCache>
                <c:formatCode>0%</c:formatCode>
                <c:ptCount val="13"/>
                <c:pt idx="0">
                  <c:v>0.16</c:v>
                </c:pt>
                <c:pt idx="1">
                  <c:v>0.14599999999999999</c:v>
                </c:pt>
                <c:pt idx="2">
                  <c:v>0.115</c:v>
                </c:pt>
                <c:pt idx="3">
                  <c:v>0.107</c:v>
                </c:pt>
                <c:pt idx="4">
                  <c:v>0.1414</c:v>
                </c:pt>
                <c:pt idx="5">
                  <c:v>0.14299999999999999</c:v>
                </c:pt>
                <c:pt idx="6">
                  <c:v>0.111</c:v>
                </c:pt>
                <c:pt idx="7" formatCode="0.00%">
                  <c:v>0.11700000000000001</c:v>
                </c:pt>
                <c:pt idx="8" formatCode="0.00%">
                  <c:v>0.122</c:v>
                </c:pt>
                <c:pt idx="9" formatCode="0.00%">
                  <c:v>0.11899999999999999</c:v>
                </c:pt>
                <c:pt idx="10" formatCode="0.00%">
                  <c:v>6.8000000000000005E-2</c:v>
                </c:pt>
                <c:pt idx="11" formatCode="0.00%">
                  <c:v>7.3488999999999999E-2</c:v>
                </c:pt>
                <c:pt idx="12" formatCode="0.00%">
                  <c:v>7.2736999999999996E-2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6-44E2-A957-4B9DF652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488808"/>
        <c:axId val="118489984"/>
      </c:lineChart>
      <c:catAx>
        <c:axId val="11848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9984"/>
        <c:crosses val="autoZero"/>
        <c:auto val="1"/>
        <c:lblAlgn val="ctr"/>
        <c:lblOffset val="100"/>
        <c:noMultiLvlLbl val="0"/>
      </c:catAx>
      <c:valAx>
        <c:axId val="1184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Adults Who </a:t>
            </a:r>
          </a:p>
          <a:p>
            <a:pPr>
              <a:defRPr/>
            </a:pPr>
            <a:r>
              <a:rPr lang="en-US" sz="1400"/>
              <a:t>Are Current Smokers</a:t>
            </a:r>
          </a:p>
        </c:rich>
      </c:tx>
      <c:layout>
        <c:manualLayout>
          <c:xMode val="edge"/>
          <c:yMode val="edge"/>
          <c:x val="0.26105614265322097"/>
          <c:y val="1.11111062506096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88401943178155"/>
          <c:y val="0.21383323979298349"/>
          <c:w val="0.83491130220564536"/>
          <c:h val="0.5253234797360105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Smoking!$E$92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Smoking!$A$101:$A$105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Smoking!$E$101:$E$105</c:f>
              <c:numCache>
                <c:formatCode>0.00%</c:formatCode>
                <c:ptCount val="5"/>
                <c:pt idx="0">
                  <c:v>0.122</c:v>
                </c:pt>
                <c:pt idx="1">
                  <c:v>0.11899999999999999</c:v>
                </c:pt>
                <c:pt idx="2">
                  <c:v>6.8000000000000005E-2</c:v>
                </c:pt>
                <c:pt idx="3">
                  <c:v>7.3488999999999999E-2</c:v>
                </c:pt>
                <c:pt idx="4">
                  <c:v>7.2736999999999996E-2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E-428D-B984-C96C4A3121EB}"/>
            </c:ext>
          </c:extLst>
        </c:ser>
        <c:ser>
          <c:idx val="2"/>
          <c:order val="1"/>
          <c:tx>
            <c:strRef>
              <c:f>Smoking!$D$92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Smoking!$A$101:$A$105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Smoking!$D$101:$D$105</c:f>
              <c:numCache>
                <c:formatCode>0%</c:formatCode>
                <c:ptCount val="5"/>
                <c:pt idx="0">
                  <c:v>0.111</c:v>
                </c:pt>
                <c:pt idx="1">
                  <c:v>0.11</c:v>
                </c:pt>
                <c:pt idx="2">
                  <c:v>7.4999999999999997E-2</c:v>
                </c:pt>
                <c:pt idx="3">
                  <c:v>8.5999999999999993E-2</c:v>
                </c:pt>
                <c:pt idx="4">
                  <c:v>7.5994000000000006E-2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E-428D-B984-C96C4A3121EB}"/>
            </c:ext>
          </c:extLst>
        </c:ser>
        <c:ser>
          <c:idx val="1"/>
          <c:order val="2"/>
          <c:tx>
            <c:strRef>
              <c:f>Smoking!$C$92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Smoking!$A$101:$A$105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Smoking!$C$101:$C$105</c:f>
              <c:numCache>
                <c:formatCode>0%</c:formatCode>
                <c:ptCount val="5"/>
                <c:pt idx="0">
                  <c:v>0.14699999999999999</c:v>
                </c:pt>
                <c:pt idx="1">
                  <c:v>0.13200000000000001</c:v>
                </c:pt>
                <c:pt idx="2">
                  <c:v>0.13100000000000001</c:v>
                </c:pt>
                <c:pt idx="3">
                  <c:v>0.11799999999999999</c:v>
                </c:pt>
                <c:pt idx="4">
                  <c:v>0.113257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E-428D-B984-C96C4A3121EB}"/>
            </c:ext>
          </c:extLst>
        </c:ser>
        <c:ser>
          <c:idx val="0"/>
          <c:order val="3"/>
          <c:tx>
            <c:strRef>
              <c:f>Smoking!$B$92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Smoking!$A$101:$A$105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Smoking!$B$101:$B$105</c:f>
              <c:numCache>
                <c:formatCode>0%</c:formatCode>
                <c:ptCount val="5"/>
                <c:pt idx="0">
                  <c:v>0.16</c:v>
                </c:pt>
                <c:pt idx="1">
                  <c:v>0.155</c:v>
                </c:pt>
                <c:pt idx="2">
                  <c:v>0.14399999999999999</c:v>
                </c:pt>
                <c:pt idx="3">
                  <c:v>0.13500000000000001</c:v>
                </c:pt>
                <c:pt idx="4">
                  <c:v>0.121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E-428D-B984-C96C4A31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49904"/>
        <c:axId val="291950296"/>
      </c:barChart>
      <c:catAx>
        <c:axId val="2919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50296"/>
        <c:crosses val="autoZero"/>
        <c:auto val="1"/>
        <c:lblAlgn val="ctr"/>
        <c:lblOffset val="100"/>
        <c:noMultiLvlLbl val="0"/>
      </c:catAx>
      <c:valAx>
        <c:axId val="29195029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49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918025049500386E-2"/>
          <c:y val="0.84524890638670169"/>
          <c:w val="0.85616366210802597"/>
          <c:h val="9.9195538057742783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of Adults Who Are Current Smokers, Travis County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Smoking!$A$70:$A$82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Smoking!$B$70:$B$82</c:f>
              <c:numCache>
                <c:formatCode>0%</c:formatCode>
                <c:ptCount val="13"/>
                <c:pt idx="0">
                  <c:v>0.16</c:v>
                </c:pt>
                <c:pt idx="1">
                  <c:v>0.14599999999999999</c:v>
                </c:pt>
                <c:pt idx="2">
                  <c:v>0.115</c:v>
                </c:pt>
                <c:pt idx="3">
                  <c:v>0.107</c:v>
                </c:pt>
                <c:pt idx="4">
                  <c:v>0.1414</c:v>
                </c:pt>
                <c:pt idx="5">
                  <c:v>0.14299999999999999</c:v>
                </c:pt>
                <c:pt idx="6">
                  <c:v>0.111</c:v>
                </c:pt>
                <c:pt idx="7">
                  <c:v>0.11700000000000001</c:v>
                </c:pt>
                <c:pt idx="8">
                  <c:v>0.122</c:v>
                </c:pt>
                <c:pt idx="9">
                  <c:v>0.11899999999999999</c:v>
                </c:pt>
                <c:pt idx="10" formatCode="0.0%">
                  <c:v>6.8000000000000005E-2</c:v>
                </c:pt>
                <c:pt idx="11" formatCode="0.0%">
                  <c:v>7.3488999999999999E-2</c:v>
                </c:pt>
                <c:pt idx="12" formatCode="0.0%">
                  <c:v>7.2736999999999996E-2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2-40C0-9459-3B6B3E6E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962520"/>
        <c:axId val="242964872"/>
      </c:lineChart>
      <c:catAx>
        <c:axId val="24296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2964872"/>
        <c:crosses val="autoZero"/>
        <c:auto val="1"/>
        <c:lblAlgn val="ctr"/>
        <c:lblOffset val="100"/>
        <c:noMultiLvlLbl val="0"/>
      </c:catAx>
      <c:valAx>
        <c:axId val="24296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296252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72228</xdr:colOff>
      <xdr:row>121</xdr:row>
      <xdr:rowOff>70041</xdr:rowOff>
    </xdr:from>
    <xdr:to>
      <xdr:col>6</xdr:col>
      <xdr:colOff>461801</xdr:colOff>
      <xdr:row>138</xdr:row>
      <xdr:rowOff>22411</xdr:rowOff>
    </xdr:to>
    <xdr:graphicFrame macro="">
      <xdr:nvGraphicFramePr>
        <xdr:cNvPr id="1559" name="Chart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487453</xdr:colOff>
      <xdr:row>103</xdr:row>
      <xdr:rowOff>53090</xdr:rowOff>
    </xdr:from>
    <xdr:to>
      <xdr:col>12</xdr:col>
      <xdr:colOff>248407</xdr:colOff>
      <xdr:row>121</xdr:row>
      <xdr:rowOff>128016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485424</xdr:colOff>
      <xdr:row>105</xdr:row>
      <xdr:rowOff>137038</xdr:rowOff>
    </xdr:from>
    <xdr:to>
      <xdr:col>18</xdr:col>
      <xdr:colOff>363705</xdr:colOff>
      <xdr:row>124</xdr:row>
      <xdr:rowOff>156022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517" y="19234075"/>
          <a:ext cx="2324207" cy="3146947"/>
        </a:xfrm>
        <a:prstGeom prst="rect">
          <a:avLst/>
        </a:prstGeom>
      </xdr:spPr>
    </xdr:pic>
    <xdr:clientData/>
  </xdr:twoCellAnchor>
  <xdr:twoCellAnchor editAs="oneCell">
    <xdr:from>
      <xdr:col>20</xdr:col>
      <xdr:colOff>512653</xdr:colOff>
      <xdr:row>105</xdr:row>
      <xdr:rowOff>3585</xdr:rowOff>
    </xdr:from>
    <xdr:to>
      <xdr:col>26</xdr:col>
      <xdr:colOff>525163</xdr:colOff>
      <xdr:row>121</xdr:row>
      <xdr:rowOff>127279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06634" y="19100622"/>
          <a:ext cx="3681399" cy="2757768"/>
        </a:xfrm>
        <a:prstGeom prst="rect">
          <a:avLst/>
        </a:prstGeom>
      </xdr:spPr>
    </xdr:pic>
    <xdr:clientData/>
  </xdr:twoCellAnchor>
  <xdr:twoCellAnchor>
    <xdr:from>
      <xdr:col>8</xdr:col>
      <xdr:colOff>18478</xdr:colOff>
      <xdr:row>39</xdr:row>
      <xdr:rowOff>93418</xdr:rowOff>
    </xdr:from>
    <xdr:to>
      <xdr:col>15</xdr:col>
      <xdr:colOff>282872</xdr:colOff>
      <xdr:row>53</xdr:row>
      <xdr:rowOff>71646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373076</xdr:colOff>
      <xdr:row>56</xdr:row>
      <xdr:rowOff>110894</xdr:rowOff>
    </xdr:from>
    <xdr:to>
      <xdr:col>16</xdr:col>
      <xdr:colOff>148884</xdr:colOff>
      <xdr:row>72</xdr:row>
      <xdr:rowOff>103705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290027</xdr:colOff>
      <xdr:row>1</xdr:row>
      <xdr:rowOff>69859</xdr:rowOff>
    </xdr:from>
    <xdr:to>
      <xdr:col>14</xdr:col>
      <xdr:colOff>132200</xdr:colOff>
      <xdr:row>14</xdr:row>
      <xdr:rowOff>364625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264394</xdr:colOff>
      <xdr:row>34</xdr:row>
      <xdr:rowOff>138002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3CFF72-2B37-4C78-A668-125EF1F45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0.12396</cdr:x>
      <cdr:y>0.55701</cdr:y>
    </cdr:from>
    <cdr:to>
      <cdr:x>0.96496</cdr:x>
      <cdr:y>0.55999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584E7E8-FD6C-4F3B-B4CB-82FFDE0660F4}"/>
            </a:ext>
          </a:extLst>
        </cdr:cNvPr>
        <cdr:cNvCxnSpPr/>
      </cdr:nvCxnSpPr>
      <cdr:spPr>
        <a:xfrm xmlns:a="http://schemas.openxmlformats.org/drawingml/2006/main" flipV="1">
          <a:off x="456876" y="1509471"/>
          <a:ext cx="3099661" cy="807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0.53151</cdr:x>
      <cdr:y>0.57292</cdr:y>
    </cdr:from>
    <cdr:to>
      <cdr:x>0.92008</cdr:x>
      <cdr:y>0.65652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46851" y="1502314"/>
          <a:ext cx="1350170" cy="2192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50196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Tw Cen MT" panose="020B0602020104020603" pitchFamily="34" charset="0"/>
            </a:rPr>
            <a:t>Target: 10% by 2020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0.20725</cdr:x>
      <cdr:y>0.50754</cdr:y>
    </cdr:from>
    <cdr:to>
      <cdr:x>0.9624</cdr:x>
      <cdr:y>0.50909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A8291A-DACB-422B-AD90-5DA5AA124A04}"/>
            </a:ext>
          </a:extLst>
        </cdr:cNvPr>
        <cdr:cNvCxnSpPr/>
      </cdr:nvCxnSpPr>
      <cdr:spPr>
        <a:xfrm xmlns:a="http://schemas.openxmlformats.org/drawingml/2006/main" flipV="1">
          <a:off x="464295" y="1529752"/>
          <a:ext cx="1691747" cy="467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0.3971</cdr:x>
      <cdr:y>0.51224</cdr:y>
    </cdr:from>
    <cdr:to>
      <cdr:x>0.96192</cdr:x>
      <cdr:y>0.58156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91664" y="1520648"/>
          <a:ext cx="1268260" cy="2057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4392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10% by 2020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0.12991</cdr:x>
      <cdr:y>0.47544</cdr:y>
    </cdr:from>
    <cdr:to>
      <cdr:x>0.9714</cdr:x>
      <cdr:y>0.47634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72325CE-07F8-4C56-BC23-65E4718423E9}"/>
            </a:ext>
          </a:extLst>
        </cdr:cNvPr>
        <cdr:cNvCxnSpPr/>
      </cdr:nvCxnSpPr>
      <cdr:spPr>
        <a:xfrm xmlns:a="http://schemas.openxmlformats.org/drawingml/2006/main" flipV="1">
          <a:off x="454671" y="1104873"/>
          <a:ext cx="2945007" cy="208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0.61147</cdr:x>
      <cdr:y>0.25001</cdr:y>
    </cdr:from>
    <cdr:to>
      <cdr:x>0.96698</cdr:x>
      <cdr:y>0.3698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7297" y="570317"/>
          <a:ext cx="1236812" cy="2732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10% by 2025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topLeftCell="A67" zoomScale="140" zoomScaleNormal="140" workbookViewId="0">
      <selection activeCell="B78" sqref="B78"/>
    </sheetView>
  </sheetViews>
  <sheetFormatPr defaultRowHeight="12.75" x14ac:dyDescent="0.2"/>
  <cols>
    <col min="1" max="1" width="10.28515625" bestFit="1" customWidth="1"/>
    <col min="2" max="2" width="14.42578125" style="3" customWidth="1"/>
    <col min="3" max="3" width="10.28515625" customWidth="1"/>
    <col min="4" max="4" width="8.5703125" customWidth="1"/>
    <col min="5" max="5" width="14.85546875" style="3" customWidth="1"/>
    <col min="6" max="6" width="9.7109375" customWidth="1"/>
    <col min="7" max="7" width="7.5703125" customWidth="1"/>
  </cols>
  <sheetData>
    <row r="1" spans="1:6" ht="38.25" x14ac:dyDescent="0.2">
      <c r="A1" s="3" t="s">
        <v>0</v>
      </c>
      <c r="B1" s="3" t="s">
        <v>10</v>
      </c>
      <c r="C1" s="2" t="s">
        <v>11</v>
      </c>
      <c r="D1" s="2" t="s">
        <v>12</v>
      </c>
      <c r="E1" s="3" t="s">
        <v>13</v>
      </c>
      <c r="F1" s="3" t="s">
        <v>14</v>
      </c>
    </row>
    <row r="2" spans="1:6" x14ac:dyDescent="0.2">
      <c r="A2" s="3">
        <v>2011</v>
      </c>
      <c r="B2" s="12">
        <v>0.21199999999999999</v>
      </c>
      <c r="C2" s="1"/>
      <c r="D2" s="1"/>
    </row>
    <row r="3" spans="1:6" x14ac:dyDescent="0.2">
      <c r="A3" s="3">
        <v>2012</v>
      </c>
      <c r="B3" s="11">
        <v>0.19600000000000001</v>
      </c>
      <c r="C3" s="1"/>
      <c r="D3" s="1"/>
    </row>
    <row r="4" spans="1:6" x14ac:dyDescent="0.2">
      <c r="A4" s="3">
        <v>2013</v>
      </c>
      <c r="B4" s="13">
        <v>0.182</v>
      </c>
      <c r="C4" s="7">
        <v>0.18</v>
      </c>
      <c r="D4" s="7">
        <v>0.185</v>
      </c>
      <c r="E4" s="4">
        <f>B4-C4</f>
        <v>2.0000000000000018E-3</v>
      </c>
      <c r="F4" s="1">
        <f>D4-B4</f>
        <v>3.0000000000000027E-3</v>
      </c>
    </row>
    <row r="5" spans="1:6" x14ac:dyDescent="0.2">
      <c r="A5" s="3">
        <v>2014</v>
      </c>
      <c r="B5" s="13">
        <v>0.18099999999999999</v>
      </c>
      <c r="C5" s="7"/>
      <c r="D5" s="7"/>
      <c r="E5" s="4"/>
      <c r="F5" s="1"/>
    </row>
    <row r="6" spans="1:6" x14ac:dyDescent="0.2">
      <c r="A6" s="3">
        <v>2015</v>
      </c>
      <c r="B6" s="13">
        <v>0.17499999999999999</v>
      </c>
    </row>
    <row r="7" spans="1:6" x14ac:dyDescent="0.2">
      <c r="A7" s="3">
        <v>2016</v>
      </c>
      <c r="B7" s="13">
        <v>0.17100000000000001</v>
      </c>
    </row>
    <row r="8" spans="1:6" x14ac:dyDescent="0.2">
      <c r="A8" s="3">
        <v>2017</v>
      </c>
      <c r="B8" s="13">
        <v>0.17100000000000001</v>
      </c>
    </row>
    <row r="9" spans="1:6" x14ac:dyDescent="0.2">
      <c r="A9" s="3">
        <v>2018</v>
      </c>
      <c r="B9" s="13">
        <v>0.161</v>
      </c>
    </row>
    <row r="10" spans="1:6" x14ac:dyDescent="0.2">
      <c r="A10" s="3">
        <v>2019</v>
      </c>
      <c r="B10" s="13">
        <v>0.16</v>
      </c>
    </row>
    <row r="11" spans="1:6" x14ac:dyDescent="0.2">
      <c r="A11" s="3">
        <v>2020</v>
      </c>
      <c r="B11" s="13">
        <v>0.155</v>
      </c>
    </row>
    <row r="12" spans="1:6" x14ac:dyDescent="0.2">
      <c r="A12" s="3">
        <v>2021</v>
      </c>
      <c r="B12" s="13">
        <v>0.14399999999999999</v>
      </c>
    </row>
    <row r="13" spans="1:6" x14ac:dyDescent="0.2">
      <c r="A13" s="3">
        <v>2022</v>
      </c>
      <c r="B13" s="13">
        <v>0.13500000000000001</v>
      </c>
    </row>
    <row r="14" spans="1:6" x14ac:dyDescent="0.2">
      <c r="A14" s="3">
        <v>2023</v>
      </c>
      <c r="B14" s="13">
        <v>0.121</v>
      </c>
    </row>
    <row r="15" spans="1:6" ht="16.5" customHeight="1" x14ac:dyDescent="0.2">
      <c r="A15" s="3"/>
      <c r="B15" s="13"/>
    </row>
    <row r="16" spans="1:6" x14ac:dyDescent="0.2">
      <c r="A16" s="3"/>
      <c r="B16" s="13"/>
    </row>
    <row r="17" spans="1:7" x14ac:dyDescent="0.2">
      <c r="A17" s="3"/>
      <c r="B17" s="13"/>
    </row>
    <row r="18" spans="1:7" x14ac:dyDescent="0.2">
      <c r="A18" s="3"/>
      <c r="B18" s="13"/>
    </row>
    <row r="19" spans="1:7" x14ac:dyDescent="0.2">
      <c r="G19" s="2"/>
    </row>
    <row r="20" spans="1:7" ht="38.25" x14ac:dyDescent="0.2">
      <c r="A20" s="3" t="s">
        <v>0</v>
      </c>
      <c r="B20" s="3" t="s">
        <v>1</v>
      </c>
      <c r="C20" s="2" t="s">
        <v>3</v>
      </c>
      <c r="D20" s="2" t="s">
        <v>4</v>
      </c>
      <c r="F20" s="2"/>
      <c r="G20" s="1"/>
    </row>
    <row r="21" spans="1:7" x14ac:dyDescent="0.2">
      <c r="A21" s="3">
        <v>2007</v>
      </c>
      <c r="B21" s="14">
        <v>0.193</v>
      </c>
      <c r="C21" s="9">
        <v>0.184</v>
      </c>
      <c r="D21" s="9">
        <v>0.20300000000000001</v>
      </c>
      <c r="E21" s="4">
        <f>B21-C21</f>
        <v>9.000000000000008E-3</v>
      </c>
      <c r="F21" s="1">
        <f>D21-B21</f>
        <v>1.0000000000000009E-2</v>
      </c>
      <c r="G21" s="1"/>
    </row>
    <row r="22" spans="1:7" x14ac:dyDescent="0.2">
      <c r="A22" s="3">
        <v>2008</v>
      </c>
      <c r="B22" s="14">
        <v>0.185</v>
      </c>
      <c r="C22" s="9">
        <v>0.17199999999999999</v>
      </c>
      <c r="D22" s="9">
        <v>0.19900000000000001</v>
      </c>
      <c r="E22" s="4">
        <f t="shared" ref="E22:E34" si="0">B22-C22</f>
        <v>1.3000000000000012E-2</v>
      </c>
      <c r="F22" s="1">
        <f t="shared" ref="F22:F35" si="1">D22-B22</f>
        <v>1.4000000000000012E-2</v>
      </c>
    </row>
    <row r="23" spans="1:7" x14ac:dyDescent="0.2">
      <c r="A23" s="3">
        <v>2009</v>
      </c>
      <c r="B23" s="14">
        <v>0.17899999999999999</v>
      </c>
      <c r="C23" s="9">
        <v>0.16500000000000001</v>
      </c>
      <c r="D23" s="9">
        <v>0.19400000000000001</v>
      </c>
      <c r="E23" s="4">
        <f t="shared" si="0"/>
        <v>1.3999999999999985E-2</v>
      </c>
      <c r="F23" s="1">
        <f t="shared" si="1"/>
        <v>1.5000000000000013E-2</v>
      </c>
    </row>
    <row r="24" spans="1:7" x14ac:dyDescent="0.2">
      <c r="A24" s="3">
        <v>2010</v>
      </c>
      <c r="B24" s="14">
        <v>0.158</v>
      </c>
      <c r="C24" s="9">
        <v>0.14699999999999999</v>
      </c>
      <c r="D24" s="9">
        <v>0.17</v>
      </c>
      <c r="E24" s="4">
        <f t="shared" si="0"/>
        <v>1.100000000000001E-2</v>
      </c>
      <c r="F24" s="1">
        <f t="shared" si="1"/>
        <v>1.2000000000000011E-2</v>
      </c>
    </row>
    <row r="25" spans="1:7" x14ac:dyDescent="0.2">
      <c r="A25" s="3">
        <v>2011</v>
      </c>
      <c r="B25" s="12">
        <v>0.192</v>
      </c>
      <c r="C25" s="1">
        <v>0.18</v>
      </c>
      <c r="D25" s="1">
        <v>0.2</v>
      </c>
      <c r="E25" s="4">
        <f t="shared" si="0"/>
        <v>1.2000000000000011E-2</v>
      </c>
      <c r="F25" s="1">
        <f t="shared" si="1"/>
        <v>8.0000000000000071E-3</v>
      </c>
    </row>
    <row r="26" spans="1:7" x14ac:dyDescent="0.2">
      <c r="A26" s="3">
        <v>2012</v>
      </c>
      <c r="B26" s="11">
        <v>0.182</v>
      </c>
      <c r="C26" s="1">
        <v>0.17</v>
      </c>
      <c r="D26" s="1">
        <v>0.19</v>
      </c>
      <c r="E26" s="4">
        <f t="shared" si="0"/>
        <v>1.1999999999999983E-2</v>
      </c>
      <c r="F26" s="1">
        <f t="shared" si="1"/>
        <v>8.0000000000000071E-3</v>
      </c>
    </row>
    <row r="27" spans="1:7" x14ac:dyDescent="0.2">
      <c r="A27" s="3">
        <v>2013</v>
      </c>
      <c r="B27" s="13">
        <v>0.159</v>
      </c>
      <c r="C27" s="7">
        <v>0.14799999999999999</v>
      </c>
      <c r="D27" s="7">
        <v>0.17</v>
      </c>
      <c r="E27" s="4">
        <f t="shared" si="0"/>
        <v>1.100000000000001E-2</v>
      </c>
      <c r="F27" s="1">
        <f t="shared" si="1"/>
        <v>1.100000000000001E-2</v>
      </c>
    </row>
    <row r="28" spans="1:7" x14ac:dyDescent="0.2">
      <c r="A28" s="3">
        <v>2014</v>
      </c>
      <c r="B28" s="13">
        <v>0.1454</v>
      </c>
      <c r="C28" s="7">
        <v>0.13589999999999999</v>
      </c>
      <c r="D28" s="7">
        <v>0.1555</v>
      </c>
      <c r="E28" s="4">
        <f t="shared" si="0"/>
        <v>9.5000000000000084E-3</v>
      </c>
      <c r="F28" s="1">
        <f t="shared" si="1"/>
        <v>1.0099999999999998E-2</v>
      </c>
    </row>
    <row r="29" spans="1:7" x14ac:dyDescent="0.2">
      <c r="A29" s="3">
        <v>2015</v>
      </c>
      <c r="B29" s="13">
        <v>0.15210000000000001</v>
      </c>
      <c r="C29" s="7">
        <v>0.14099999999999999</v>
      </c>
      <c r="D29" s="7">
        <v>0.16390000000000002</v>
      </c>
      <c r="E29" s="4">
        <f t="shared" si="0"/>
        <v>1.1100000000000027E-2</v>
      </c>
      <c r="F29" s="1">
        <f t="shared" si="1"/>
        <v>1.1800000000000005E-2</v>
      </c>
    </row>
    <row r="30" spans="1:7" x14ac:dyDescent="0.2">
      <c r="A30" s="3">
        <v>2016</v>
      </c>
      <c r="B30" s="13">
        <v>0.14299999999999999</v>
      </c>
      <c r="C30" s="7">
        <v>0.13100000000000001</v>
      </c>
      <c r="D30" s="7">
        <v>0.155</v>
      </c>
      <c r="E30" s="4">
        <f t="shared" si="0"/>
        <v>1.1999999999999983E-2</v>
      </c>
      <c r="F30" s="1">
        <f t="shared" si="1"/>
        <v>1.2000000000000011E-2</v>
      </c>
    </row>
    <row r="31" spans="1:7" x14ac:dyDescent="0.2">
      <c r="A31" s="3">
        <v>2017</v>
      </c>
      <c r="B31" s="15">
        <v>0.157</v>
      </c>
      <c r="C31" s="1">
        <v>0.14300000000000002</v>
      </c>
      <c r="D31" s="1">
        <v>0.17199999999999999</v>
      </c>
      <c r="E31" s="4">
        <f t="shared" si="0"/>
        <v>1.3999999999999985E-2</v>
      </c>
      <c r="F31" s="1">
        <f t="shared" si="1"/>
        <v>1.4999999999999986E-2</v>
      </c>
    </row>
    <row r="32" spans="1:7" x14ac:dyDescent="0.2">
      <c r="A32" s="3">
        <v>2018</v>
      </c>
      <c r="B32" s="15">
        <v>0.14399999999999999</v>
      </c>
      <c r="C32" s="1">
        <v>0.13</v>
      </c>
      <c r="D32" s="1">
        <v>0.159</v>
      </c>
      <c r="E32" s="4">
        <f t="shared" si="0"/>
        <v>1.3999999999999985E-2</v>
      </c>
      <c r="F32" s="1">
        <f t="shared" si="1"/>
        <v>1.5000000000000013E-2</v>
      </c>
    </row>
    <row r="33" spans="1:9" x14ac:dyDescent="0.2">
      <c r="A33" s="3">
        <v>2019</v>
      </c>
      <c r="B33" s="15">
        <v>0.14699999999999999</v>
      </c>
      <c r="C33" s="1">
        <v>0.13400000000000001</v>
      </c>
      <c r="D33" s="1">
        <v>0.16</v>
      </c>
      <c r="E33" s="4">
        <f t="shared" si="0"/>
        <v>1.2999999999999984E-2</v>
      </c>
      <c r="F33" s="1">
        <f t="shared" si="1"/>
        <v>1.3000000000000012E-2</v>
      </c>
    </row>
    <row r="34" spans="1:9" x14ac:dyDescent="0.2">
      <c r="A34" s="3">
        <v>2020</v>
      </c>
      <c r="B34" s="15">
        <v>0.13200000000000001</v>
      </c>
      <c r="C34" s="1">
        <v>0.12</v>
      </c>
      <c r="D34" s="1">
        <v>0.14499999999999999</v>
      </c>
      <c r="E34" s="4">
        <f t="shared" si="0"/>
        <v>1.2000000000000011E-2</v>
      </c>
      <c r="F34" s="1">
        <f t="shared" si="1"/>
        <v>1.2999999999999984E-2</v>
      </c>
    </row>
    <row r="35" spans="1:9" x14ac:dyDescent="0.2">
      <c r="A35" s="3">
        <v>2021</v>
      </c>
      <c r="B35" s="15">
        <v>0.13100000000000001</v>
      </c>
      <c r="C35" s="1">
        <v>0.11899999999999999</v>
      </c>
      <c r="D35" s="1">
        <v>0.14299999999999999</v>
      </c>
      <c r="E35" s="4">
        <f>B35-C35</f>
        <v>1.2000000000000011E-2</v>
      </c>
      <c r="F35" s="1">
        <f t="shared" si="1"/>
        <v>1.1999999999999983E-2</v>
      </c>
      <c r="H35" s="1"/>
      <c r="I35" s="1"/>
    </row>
    <row r="36" spans="1:9" x14ac:dyDescent="0.2">
      <c r="A36" s="3">
        <v>2022</v>
      </c>
      <c r="B36" s="15">
        <v>0.11799999999999999</v>
      </c>
      <c r="C36" s="1">
        <v>0.109</v>
      </c>
      <c r="D36" s="1">
        <v>0.129</v>
      </c>
      <c r="E36" s="4">
        <f>B36-C36</f>
        <v>8.9999999999999941E-3</v>
      </c>
      <c r="F36" s="1">
        <f t="shared" ref="F36:F37" si="2">D36-B36</f>
        <v>1.100000000000001E-2</v>
      </c>
    </row>
    <row r="37" spans="1:9" x14ac:dyDescent="0.2">
      <c r="A37" s="3">
        <v>2023</v>
      </c>
      <c r="B37" s="15">
        <v>0.113257</v>
      </c>
      <c r="C37" s="1">
        <v>0.101912</v>
      </c>
      <c r="D37" s="1">
        <v>0.12568799999999999</v>
      </c>
      <c r="E37" s="4">
        <f>B37-C37</f>
        <v>1.1344999999999994E-2</v>
      </c>
      <c r="F37" s="1">
        <f t="shared" si="2"/>
        <v>1.2430999999999998E-2</v>
      </c>
    </row>
    <row r="38" spans="1:9" x14ac:dyDescent="0.2">
      <c r="A38" s="3"/>
      <c r="B38" s="15"/>
      <c r="C38" s="1"/>
      <c r="D38" s="1"/>
      <c r="E38" s="4"/>
      <c r="F38" s="1"/>
    </row>
    <row r="39" spans="1:9" x14ac:dyDescent="0.2">
      <c r="A39" s="3"/>
      <c r="B39" s="15"/>
      <c r="C39" s="1"/>
      <c r="D39" s="1"/>
      <c r="E39" s="4"/>
      <c r="F39" s="1"/>
      <c r="G39" s="1"/>
    </row>
    <row r="40" spans="1:9" x14ac:dyDescent="0.2">
      <c r="B40" s="15"/>
      <c r="C40" s="1"/>
      <c r="D40" s="1"/>
      <c r="E40" s="4"/>
      <c r="F40" s="1"/>
    </row>
    <row r="42" spans="1:9" ht="38.25" x14ac:dyDescent="0.2">
      <c r="A42" s="3" t="s">
        <v>0</v>
      </c>
      <c r="B42" s="5" t="s">
        <v>9</v>
      </c>
      <c r="C42" s="6" t="s">
        <v>5</v>
      </c>
      <c r="D42" s="6" t="s">
        <v>6</v>
      </c>
    </row>
    <row r="43" spans="1:9" x14ac:dyDescent="0.2">
      <c r="A43" s="3">
        <v>2007</v>
      </c>
      <c r="B43" s="14">
        <v>0.17199999999999999</v>
      </c>
      <c r="C43" s="9">
        <v>0.14599999999999999</v>
      </c>
      <c r="D43" s="9">
        <v>0.20200000000000001</v>
      </c>
      <c r="E43" s="4">
        <f>B43-C43</f>
        <v>2.5999999999999995E-2</v>
      </c>
      <c r="F43" s="1">
        <f>D43-B43</f>
        <v>3.0000000000000027E-2</v>
      </c>
    </row>
    <row r="44" spans="1:9" x14ac:dyDescent="0.2">
      <c r="A44" s="3">
        <v>2008</v>
      </c>
      <c r="B44" s="14">
        <v>0.19600000000000001</v>
      </c>
      <c r="C44" s="9">
        <v>0.154</v>
      </c>
      <c r="D44" s="9">
        <v>0.246</v>
      </c>
      <c r="E44" s="4">
        <f>B44-C44</f>
        <v>4.200000000000001E-2</v>
      </c>
      <c r="F44" s="1">
        <f>D44-B44</f>
        <v>4.9999999999999989E-2</v>
      </c>
    </row>
    <row r="45" spans="1:9" x14ac:dyDescent="0.2">
      <c r="A45" s="3">
        <v>2009</v>
      </c>
      <c r="B45" s="14">
        <v>0.13400000000000001</v>
      </c>
      <c r="C45" s="9">
        <v>0.10299999999999999</v>
      </c>
      <c r="D45" s="9">
        <v>0.17199999999999999</v>
      </c>
      <c r="E45" s="4">
        <f>B45-C45</f>
        <v>3.1000000000000014E-2</v>
      </c>
      <c r="F45" s="1">
        <f>D45-B45</f>
        <v>3.7999999999999978E-2</v>
      </c>
    </row>
    <row r="46" spans="1:9" x14ac:dyDescent="0.2">
      <c r="A46" s="3">
        <v>2010</v>
      </c>
      <c r="B46" s="14">
        <v>9.7000000000000003E-2</v>
      </c>
      <c r="C46" s="9">
        <v>5.8999999999999997E-2</v>
      </c>
      <c r="D46" s="9">
        <v>0.155</v>
      </c>
      <c r="E46" s="8">
        <f t="shared" ref="E46:E58" si="3">B46-C46</f>
        <v>3.8000000000000006E-2</v>
      </c>
      <c r="F46" s="1">
        <f t="shared" ref="F46:F58" si="4">D46-B46</f>
        <v>5.7999999999999996E-2</v>
      </c>
    </row>
    <row r="47" spans="1:9" x14ac:dyDescent="0.2">
      <c r="A47" s="3">
        <v>2011</v>
      </c>
      <c r="B47" s="11">
        <v>0.16</v>
      </c>
      <c r="C47" s="1">
        <v>0.12</v>
      </c>
      <c r="D47" s="1">
        <v>0.19900000000000001</v>
      </c>
      <c r="E47" s="8">
        <f t="shared" si="3"/>
        <v>4.0000000000000008E-2</v>
      </c>
      <c r="F47" s="1">
        <f t="shared" si="4"/>
        <v>3.9000000000000007E-2</v>
      </c>
    </row>
    <row r="48" spans="1:9" x14ac:dyDescent="0.2">
      <c r="A48" s="3">
        <v>2012</v>
      </c>
      <c r="B48" s="11">
        <v>0.14000000000000001</v>
      </c>
      <c r="C48" s="1">
        <v>0.11</v>
      </c>
      <c r="D48" s="1">
        <v>0.18</v>
      </c>
      <c r="E48" s="8">
        <f t="shared" si="3"/>
        <v>3.0000000000000013E-2</v>
      </c>
      <c r="F48" s="1">
        <f t="shared" si="4"/>
        <v>3.999999999999998E-2</v>
      </c>
    </row>
    <row r="49" spans="1:6" x14ac:dyDescent="0.2">
      <c r="A49" s="3">
        <v>2013</v>
      </c>
      <c r="B49" s="13">
        <v>0.15</v>
      </c>
      <c r="C49" s="7">
        <v>0.11799999999999999</v>
      </c>
      <c r="D49" s="7">
        <v>0.189</v>
      </c>
      <c r="E49" s="8">
        <f t="shared" si="3"/>
        <v>3.2000000000000001E-2</v>
      </c>
      <c r="F49" s="1">
        <f t="shared" si="4"/>
        <v>3.9000000000000007E-2</v>
      </c>
    </row>
    <row r="50" spans="1:6" x14ac:dyDescent="0.2">
      <c r="A50" s="3">
        <v>2014</v>
      </c>
      <c r="B50" s="13">
        <v>0.111</v>
      </c>
      <c r="C50" s="7">
        <v>9.1999999999999998E-2</v>
      </c>
      <c r="D50" s="7">
        <v>0.13300000000000001</v>
      </c>
      <c r="E50" s="8">
        <f t="shared" si="3"/>
        <v>1.9000000000000003E-2</v>
      </c>
      <c r="F50" s="1">
        <f t="shared" si="4"/>
        <v>2.2000000000000006E-2</v>
      </c>
    </row>
    <row r="51" spans="1:6" x14ac:dyDescent="0.2">
      <c r="A51" s="3">
        <v>2015</v>
      </c>
      <c r="B51" s="13">
        <v>0.13969999999999999</v>
      </c>
      <c r="C51" s="7">
        <v>0.1125</v>
      </c>
      <c r="D51" s="7">
        <v>0.17230000000000001</v>
      </c>
      <c r="E51" s="8">
        <f t="shared" si="3"/>
        <v>2.7199999999999988E-2</v>
      </c>
      <c r="F51" s="1">
        <f t="shared" si="4"/>
        <v>3.2600000000000018E-2</v>
      </c>
    </row>
    <row r="52" spans="1:6" x14ac:dyDescent="0.2">
      <c r="A52" s="3">
        <v>2016</v>
      </c>
      <c r="B52" s="13">
        <v>0.14430000000000001</v>
      </c>
      <c r="C52" s="7">
        <v>0.1174</v>
      </c>
      <c r="D52" s="7">
        <v>0.1762</v>
      </c>
      <c r="E52" s="8">
        <f t="shared" si="3"/>
        <v>2.6900000000000007E-2</v>
      </c>
      <c r="F52" s="1">
        <f t="shared" si="4"/>
        <v>3.1899999999999984E-2</v>
      </c>
    </row>
    <row r="53" spans="1:6" x14ac:dyDescent="0.2">
      <c r="A53" s="3">
        <v>2017</v>
      </c>
      <c r="B53" s="13">
        <v>0.125</v>
      </c>
      <c r="C53" s="7">
        <v>9.9000000000000005E-2</v>
      </c>
      <c r="D53" s="7">
        <v>0.156</v>
      </c>
      <c r="E53" s="8">
        <f t="shared" si="3"/>
        <v>2.5999999999999995E-2</v>
      </c>
      <c r="F53" s="1">
        <f t="shared" si="4"/>
        <v>3.1E-2</v>
      </c>
    </row>
    <row r="54" spans="1:6" x14ac:dyDescent="0.2">
      <c r="A54" s="3">
        <v>2018</v>
      </c>
      <c r="B54" s="13">
        <v>0.108</v>
      </c>
      <c r="C54" s="7">
        <v>8.5999999999999993E-2</v>
      </c>
      <c r="D54" s="7">
        <v>0.13300000000000001</v>
      </c>
      <c r="E54" s="8">
        <f t="shared" si="3"/>
        <v>2.2000000000000006E-2</v>
      </c>
      <c r="F54" s="1">
        <f t="shared" si="4"/>
        <v>2.5000000000000008E-2</v>
      </c>
    </row>
    <row r="55" spans="1:6" x14ac:dyDescent="0.2">
      <c r="A55" s="3">
        <v>2019</v>
      </c>
      <c r="B55" s="13">
        <v>0.111</v>
      </c>
      <c r="C55" s="7">
        <v>8.7999999999999995E-2</v>
      </c>
      <c r="D55" s="7">
        <v>0.13500000000000001</v>
      </c>
      <c r="E55" s="8">
        <f t="shared" si="3"/>
        <v>2.3000000000000007E-2</v>
      </c>
      <c r="F55" s="1">
        <f t="shared" si="4"/>
        <v>2.4000000000000007E-2</v>
      </c>
    </row>
    <row r="56" spans="1:6" x14ac:dyDescent="0.2">
      <c r="A56" s="3">
        <v>2020</v>
      </c>
      <c r="B56" s="13">
        <v>0.11</v>
      </c>
      <c r="C56" s="7">
        <v>0.09</v>
      </c>
      <c r="D56" s="7">
        <v>0.13300000000000001</v>
      </c>
      <c r="E56" s="8">
        <f t="shared" si="3"/>
        <v>2.0000000000000004E-2</v>
      </c>
      <c r="F56" s="1">
        <f t="shared" si="4"/>
        <v>2.3000000000000007E-2</v>
      </c>
    </row>
    <row r="57" spans="1:6" x14ac:dyDescent="0.2">
      <c r="A57" s="3">
        <v>2021</v>
      </c>
      <c r="B57" s="13">
        <v>7.4999999999999997E-2</v>
      </c>
      <c r="C57" s="7">
        <v>6.0999999999999999E-2</v>
      </c>
      <c r="D57" s="7">
        <v>9.2999999999999999E-2</v>
      </c>
      <c r="E57" s="8">
        <f>B57-C57</f>
        <v>1.3999999999999999E-2</v>
      </c>
      <c r="F57" s="1">
        <f>D57-B57</f>
        <v>1.8000000000000002E-2</v>
      </c>
    </row>
    <row r="58" spans="1:6" x14ac:dyDescent="0.2">
      <c r="A58" s="3">
        <v>2022</v>
      </c>
      <c r="B58" s="13">
        <v>8.5999999999999993E-2</v>
      </c>
      <c r="C58" s="7">
        <v>6.5000000000000002E-2</v>
      </c>
      <c r="D58" s="7">
        <v>0.113</v>
      </c>
      <c r="E58" s="8">
        <f t="shared" si="3"/>
        <v>2.0999999999999991E-2</v>
      </c>
      <c r="F58" s="1">
        <f t="shared" si="4"/>
        <v>2.700000000000001E-2</v>
      </c>
    </row>
    <row r="59" spans="1:6" x14ac:dyDescent="0.2">
      <c r="A59" s="3">
        <v>2023</v>
      </c>
      <c r="B59" s="13">
        <v>7.5994000000000006E-2</v>
      </c>
      <c r="C59" s="18">
        <v>5.8030999999999999E-2</v>
      </c>
      <c r="D59" s="18">
        <v>9.8932000000000006E-2</v>
      </c>
      <c r="E59" s="8">
        <f>B59-C59</f>
        <v>1.7963000000000007E-2</v>
      </c>
      <c r="F59" s="1">
        <f>D59-B59</f>
        <v>2.2938E-2</v>
      </c>
    </row>
    <row r="60" spans="1:6" x14ac:dyDescent="0.2">
      <c r="A60" s="3"/>
      <c r="B60" s="13"/>
      <c r="C60" s="7"/>
      <c r="D60" s="7"/>
      <c r="E60" s="8"/>
      <c r="F60" s="1"/>
    </row>
    <row r="61" spans="1:6" x14ac:dyDescent="0.2">
      <c r="A61" s="3"/>
      <c r="B61" s="13"/>
      <c r="C61" s="7"/>
      <c r="D61" s="7"/>
      <c r="E61" s="8"/>
      <c r="F61" s="1"/>
    </row>
    <row r="62" spans="1:6" x14ac:dyDescent="0.2">
      <c r="A62" s="3"/>
      <c r="B62" s="13"/>
      <c r="C62" s="7"/>
      <c r="D62" s="7"/>
      <c r="E62" s="8"/>
      <c r="F62" s="1"/>
    </row>
    <row r="63" spans="1:6" x14ac:dyDescent="0.2">
      <c r="B63" s="13"/>
      <c r="C63" s="7"/>
      <c r="D63" s="7"/>
      <c r="E63" s="8"/>
      <c r="F63" s="1"/>
    </row>
    <row r="65" spans="1:7" ht="51" x14ac:dyDescent="0.2">
      <c r="A65" s="3" t="s">
        <v>0</v>
      </c>
      <c r="B65" s="3" t="s">
        <v>2</v>
      </c>
      <c r="C65" s="2" t="s">
        <v>7</v>
      </c>
      <c r="D65" s="2" t="s">
        <v>8</v>
      </c>
    </row>
    <row r="66" spans="1:7" x14ac:dyDescent="0.2">
      <c r="A66" s="3"/>
      <c r="C66" s="2"/>
      <c r="D66" s="2"/>
    </row>
    <row r="67" spans="1:7" x14ac:dyDescent="0.2">
      <c r="A67" s="3">
        <v>2008</v>
      </c>
      <c r="C67" s="2"/>
      <c r="D67" s="2"/>
    </row>
    <row r="68" spans="1:7" x14ac:dyDescent="0.2">
      <c r="A68" s="3">
        <v>2009</v>
      </c>
      <c r="C68" s="2"/>
      <c r="D68" s="2"/>
    </row>
    <row r="69" spans="1:7" x14ac:dyDescent="0.2">
      <c r="A69" s="3">
        <v>2010</v>
      </c>
      <c r="C69" s="2"/>
      <c r="D69" s="2"/>
    </row>
    <row r="70" spans="1:7" x14ac:dyDescent="0.2">
      <c r="A70" s="3">
        <v>2011</v>
      </c>
      <c r="B70" s="16">
        <v>0.16</v>
      </c>
      <c r="C70" s="1">
        <v>0.12</v>
      </c>
      <c r="D70" s="1">
        <v>0.21</v>
      </c>
      <c r="E70" s="4">
        <f>B70-C70</f>
        <v>4.0000000000000008E-2</v>
      </c>
      <c r="F70" s="1">
        <f>D70-B70</f>
        <v>4.9999999999999989E-2</v>
      </c>
    </row>
    <row r="71" spans="1:7" x14ac:dyDescent="0.2">
      <c r="A71" s="3">
        <v>2012</v>
      </c>
      <c r="B71" s="4">
        <v>0.14599999999999999</v>
      </c>
      <c r="C71" s="1">
        <v>0.108</v>
      </c>
      <c r="D71" s="1">
        <v>0.193</v>
      </c>
      <c r="E71" s="4">
        <f t="shared" ref="E71:E82" si="5">B71-C71</f>
        <v>3.7999999999999992E-2</v>
      </c>
      <c r="F71" s="1">
        <f t="shared" ref="F71:F82" si="6">D71-B71</f>
        <v>4.7000000000000014E-2</v>
      </c>
    </row>
    <row r="72" spans="1:7" x14ac:dyDescent="0.2">
      <c r="A72" s="3">
        <v>2013</v>
      </c>
      <c r="B72" s="8">
        <v>0.115</v>
      </c>
      <c r="C72" s="7">
        <v>8.4000000000000005E-2</v>
      </c>
      <c r="D72" s="7">
        <v>0.156</v>
      </c>
      <c r="E72" s="4">
        <f t="shared" si="5"/>
        <v>3.1E-2</v>
      </c>
      <c r="F72" s="1">
        <f t="shared" si="6"/>
        <v>4.0999999999999995E-2</v>
      </c>
    </row>
    <row r="73" spans="1:7" x14ac:dyDescent="0.2">
      <c r="A73" s="3">
        <v>2014</v>
      </c>
      <c r="B73" s="4">
        <v>0.107</v>
      </c>
      <c r="C73" s="1">
        <v>8.4000000000000005E-2</v>
      </c>
      <c r="D73" s="1">
        <v>0.13500000000000001</v>
      </c>
      <c r="E73" s="4">
        <f t="shared" si="5"/>
        <v>2.2999999999999993E-2</v>
      </c>
      <c r="F73" s="1">
        <f t="shared" si="6"/>
        <v>2.8000000000000011E-2</v>
      </c>
      <c r="G73" s="1">
        <f>((B82-B78)/B78)</f>
        <v>-0.40379508196721314</v>
      </c>
    </row>
    <row r="74" spans="1:7" x14ac:dyDescent="0.2">
      <c r="A74" s="3">
        <v>2015</v>
      </c>
      <c r="B74" s="4">
        <v>0.1414</v>
      </c>
      <c r="C74" s="7">
        <v>0.1118</v>
      </c>
      <c r="D74" s="7">
        <v>0.17730000000000001</v>
      </c>
      <c r="E74" s="4">
        <f t="shared" si="5"/>
        <v>2.9600000000000001E-2</v>
      </c>
      <c r="F74" s="1">
        <f t="shared" si="6"/>
        <v>3.5900000000000015E-2</v>
      </c>
    </row>
    <row r="75" spans="1:7" x14ac:dyDescent="0.2">
      <c r="A75" s="3">
        <v>2016</v>
      </c>
      <c r="B75" s="4">
        <v>0.14299999999999999</v>
      </c>
      <c r="C75" s="7">
        <v>0.11</v>
      </c>
      <c r="D75" s="7">
        <v>0.183</v>
      </c>
      <c r="E75" s="4">
        <f t="shared" si="5"/>
        <v>3.2999999999999988E-2</v>
      </c>
      <c r="F75" s="1">
        <f t="shared" si="6"/>
        <v>4.0000000000000008E-2</v>
      </c>
    </row>
    <row r="76" spans="1:7" x14ac:dyDescent="0.2">
      <c r="A76" s="3">
        <v>2017</v>
      </c>
      <c r="B76" s="4">
        <v>0.111</v>
      </c>
      <c r="C76" s="7">
        <v>7.8E-2</v>
      </c>
      <c r="D76" s="7">
        <v>0.154</v>
      </c>
      <c r="E76" s="4">
        <f t="shared" si="5"/>
        <v>3.3000000000000002E-2</v>
      </c>
      <c r="F76" s="1">
        <f t="shared" si="6"/>
        <v>4.2999999999999997E-2</v>
      </c>
    </row>
    <row r="77" spans="1:7" x14ac:dyDescent="0.2">
      <c r="A77" s="3">
        <v>2018</v>
      </c>
      <c r="B77" s="8">
        <v>0.11700000000000001</v>
      </c>
      <c r="C77" s="7">
        <v>8.6999999999999994E-2</v>
      </c>
      <c r="D77" s="7">
        <v>0.157</v>
      </c>
      <c r="E77" s="4">
        <f t="shared" si="5"/>
        <v>3.0000000000000013E-2</v>
      </c>
      <c r="F77" s="1">
        <f t="shared" si="6"/>
        <v>3.9999999999999994E-2</v>
      </c>
    </row>
    <row r="78" spans="1:7" x14ac:dyDescent="0.2">
      <c r="A78" s="3">
        <v>2019</v>
      </c>
      <c r="B78" s="4">
        <v>0.122</v>
      </c>
      <c r="C78" s="7">
        <v>9.1999999999999998E-2</v>
      </c>
      <c r="D78" s="7">
        <v>0.161</v>
      </c>
      <c r="E78" s="4">
        <f t="shared" si="5"/>
        <v>0.03</v>
      </c>
      <c r="F78" s="1">
        <f t="shared" si="6"/>
        <v>3.9000000000000007E-2</v>
      </c>
    </row>
    <row r="79" spans="1:7" x14ac:dyDescent="0.2">
      <c r="A79" s="3">
        <v>2020</v>
      </c>
      <c r="B79" s="4">
        <v>0.11899999999999999</v>
      </c>
      <c r="C79" s="7">
        <v>9.1999999999999998E-2</v>
      </c>
      <c r="D79" s="7">
        <v>0.152</v>
      </c>
      <c r="E79" s="4">
        <f t="shared" si="5"/>
        <v>2.6999999999999996E-2</v>
      </c>
      <c r="F79" s="1">
        <f t="shared" si="6"/>
        <v>3.3000000000000002E-2</v>
      </c>
    </row>
    <row r="80" spans="1:7" x14ac:dyDescent="0.2">
      <c r="A80" s="3">
        <v>2021</v>
      </c>
      <c r="B80" s="11">
        <v>6.8000000000000005E-2</v>
      </c>
      <c r="C80" s="7">
        <v>5.2000000000000005E-2</v>
      </c>
      <c r="D80" s="7">
        <v>8.900000000000001E-2</v>
      </c>
      <c r="E80" s="4">
        <f t="shared" si="5"/>
        <v>1.6E-2</v>
      </c>
      <c r="F80" s="1">
        <f t="shared" si="6"/>
        <v>2.1000000000000005E-2</v>
      </c>
    </row>
    <row r="81" spans="1:6" x14ac:dyDescent="0.2">
      <c r="A81" s="3">
        <v>2022</v>
      </c>
      <c r="B81" s="11">
        <v>7.3488999999999999E-2</v>
      </c>
      <c r="C81" s="20">
        <v>5.2451999999999999E-2</v>
      </c>
      <c r="D81" s="20">
        <v>0.10205400000000001</v>
      </c>
      <c r="E81" s="11">
        <f t="shared" si="5"/>
        <v>2.1037E-2</v>
      </c>
      <c r="F81" s="18">
        <f t="shared" si="6"/>
        <v>2.8565000000000007E-2</v>
      </c>
    </row>
    <row r="82" spans="1:6" x14ac:dyDescent="0.2">
      <c r="A82" s="3">
        <v>2023</v>
      </c>
      <c r="B82" s="11">
        <v>7.2736999999999996E-2</v>
      </c>
      <c r="C82" s="18">
        <v>5.1740000000000001E-2</v>
      </c>
      <c r="D82" s="18">
        <v>0.101345</v>
      </c>
      <c r="E82" s="11">
        <f t="shared" si="5"/>
        <v>2.0996999999999995E-2</v>
      </c>
      <c r="F82" s="18">
        <f t="shared" si="6"/>
        <v>2.8608000000000008E-2</v>
      </c>
    </row>
    <row r="83" spans="1:6" x14ac:dyDescent="0.2">
      <c r="A83" s="3">
        <v>2024</v>
      </c>
      <c r="C83" s="17"/>
      <c r="D83" s="17"/>
    </row>
    <row r="84" spans="1:6" x14ac:dyDescent="0.2">
      <c r="A84" s="3">
        <v>2025</v>
      </c>
    </row>
    <row r="85" spans="1:6" x14ac:dyDescent="0.2">
      <c r="A85" s="3">
        <v>2026</v>
      </c>
    </row>
    <row r="86" spans="1:6" x14ac:dyDescent="0.2">
      <c r="A86" s="3">
        <v>2027</v>
      </c>
    </row>
    <row r="87" spans="1:6" x14ac:dyDescent="0.2">
      <c r="A87" s="3">
        <v>2028</v>
      </c>
    </row>
    <row r="88" spans="1:6" x14ac:dyDescent="0.2">
      <c r="A88" s="3">
        <v>2029</v>
      </c>
    </row>
    <row r="89" spans="1:6" x14ac:dyDescent="0.2">
      <c r="A89" s="3">
        <v>2030</v>
      </c>
    </row>
    <row r="90" spans="1:6" x14ac:dyDescent="0.2">
      <c r="A90" s="3"/>
    </row>
    <row r="91" spans="1:6" x14ac:dyDescent="0.2">
      <c r="A91" s="3"/>
    </row>
    <row r="92" spans="1:6" ht="25.5" x14ac:dyDescent="0.2">
      <c r="A92" s="3"/>
      <c r="B92" s="3" t="s">
        <v>10</v>
      </c>
      <c r="C92" s="3" t="s">
        <v>1</v>
      </c>
      <c r="D92" s="5" t="s">
        <v>9</v>
      </c>
      <c r="E92" s="3" t="s">
        <v>2</v>
      </c>
    </row>
    <row r="93" spans="1:6" x14ac:dyDescent="0.2">
      <c r="A93" s="3">
        <v>2011</v>
      </c>
      <c r="B93" s="10">
        <f t="shared" ref="B93:B105" si="7">B2</f>
        <v>0.21199999999999999</v>
      </c>
      <c r="C93" s="10">
        <f t="shared" ref="C93:C105" si="8">B25</f>
        <v>0.192</v>
      </c>
      <c r="D93" s="10">
        <f t="shared" ref="D93:D105" si="9">B47</f>
        <v>0.16</v>
      </c>
      <c r="E93" s="10">
        <f t="shared" ref="E93:E103" si="10">B70</f>
        <v>0.16</v>
      </c>
    </row>
    <row r="94" spans="1:6" x14ac:dyDescent="0.2">
      <c r="A94" s="3">
        <v>2012</v>
      </c>
      <c r="B94" s="10">
        <f t="shared" si="7"/>
        <v>0.19600000000000001</v>
      </c>
      <c r="C94" s="10">
        <f t="shared" si="8"/>
        <v>0.182</v>
      </c>
      <c r="D94" s="10">
        <f t="shared" si="9"/>
        <v>0.14000000000000001</v>
      </c>
      <c r="E94" s="10">
        <f t="shared" si="10"/>
        <v>0.14599999999999999</v>
      </c>
    </row>
    <row r="95" spans="1:6" x14ac:dyDescent="0.2">
      <c r="A95" s="3">
        <v>2013</v>
      </c>
      <c r="B95" s="10">
        <f t="shared" si="7"/>
        <v>0.182</v>
      </c>
      <c r="C95" s="10">
        <f t="shared" si="8"/>
        <v>0.159</v>
      </c>
      <c r="D95" s="10">
        <f t="shared" si="9"/>
        <v>0.15</v>
      </c>
      <c r="E95" s="10">
        <f t="shared" si="10"/>
        <v>0.115</v>
      </c>
    </row>
    <row r="96" spans="1:6" x14ac:dyDescent="0.2">
      <c r="A96" s="3">
        <v>2014</v>
      </c>
      <c r="B96" s="10">
        <f t="shared" si="7"/>
        <v>0.18099999999999999</v>
      </c>
      <c r="C96" s="10">
        <f t="shared" si="8"/>
        <v>0.1454</v>
      </c>
      <c r="D96" s="10">
        <f t="shared" si="9"/>
        <v>0.111</v>
      </c>
      <c r="E96" s="10">
        <f t="shared" si="10"/>
        <v>0.107</v>
      </c>
    </row>
    <row r="97" spans="1:5" x14ac:dyDescent="0.2">
      <c r="A97" s="3">
        <v>2015</v>
      </c>
      <c r="B97" s="10">
        <f t="shared" si="7"/>
        <v>0.17499999999999999</v>
      </c>
      <c r="C97" s="10">
        <f t="shared" si="8"/>
        <v>0.15210000000000001</v>
      </c>
      <c r="D97" s="10">
        <f t="shared" si="9"/>
        <v>0.13969999999999999</v>
      </c>
      <c r="E97" s="10">
        <f t="shared" si="10"/>
        <v>0.1414</v>
      </c>
    </row>
    <row r="98" spans="1:5" x14ac:dyDescent="0.2">
      <c r="A98" s="3">
        <v>2016</v>
      </c>
      <c r="B98" s="10">
        <f t="shared" si="7"/>
        <v>0.17100000000000001</v>
      </c>
      <c r="C98" s="10">
        <f t="shared" si="8"/>
        <v>0.14299999999999999</v>
      </c>
      <c r="D98" s="10">
        <f t="shared" si="9"/>
        <v>0.14430000000000001</v>
      </c>
      <c r="E98" s="10">
        <f t="shared" si="10"/>
        <v>0.14299999999999999</v>
      </c>
    </row>
    <row r="99" spans="1:5" x14ac:dyDescent="0.2">
      <c r="A99" s="3">
        <v>2017</v>
      </c>
      <c r="B99" s="10">
        <f t="shared" si="7"/>
        <v>0.17100000000000001</v>
      </c>
      <c r="C99" s="10">
        <f t="shared" si="8"/>
        <v>0.157</v>
      </c>
      <c r="D99" s="10">
        <f t="shared" si="9"/>
        <v>0.125</v>
      </c>
      <c r="E99" s="10">
        <f t="shared" si="10"/>
        <v>0.111</v>
      </c>
    </row>
    <row r="100" spans="1:5" x14ac:dyDescent="0.2">
      <c r="A100" s="3">
        <v>2018</v>
      </c>
      <c r="B100" s="10">
        <f t="shared" si="7"/>
        <v>0.161</v>
      </c>
      <c r="C100" s="10">
        <f t="shared" si="8"/>
        <v>0.14399999999999999</v>
      </c>
      <c r="D100" s="10">
        <f t="shared" si="9"/>
        <v>0.108</v>
      </c>
      <c r="E100" s="19">
        <f t="shared" si="10"/>
        <v>0.11700000000000001</v>
      </c>
    </row>
    <row r="101" spans="1:5" x14ac:dyDescent="0.2">
      <c r="A101" s="3">
        <v>2019</v>
      </c>
      <c r="B101" s="10">
        <f t="shared" si="7"/>
        <v>0.16</v>
      </c>
      <c r="C101" s="10">
        <f t="shared" si="8"/>
        <v>0.14699999999999999</v>
      </c>
      <c r="D101" s="10">
        <f t="shared" si="9"/>
        <v>0.111</v>
      </c>
      <c r="E101" s="19">
        <f t="shared" si="10"/>
        <v>0.122</v>
      </c>
    </row>
    <row r="102" spans="1:5" x14ac:dyDescent="0.2">
      <c r="A102" s="3">
        <v>2020</v>
      </c>
      <c r="B102" s="10">
        <f t="shared" si="7"/>
        <v>0.155</v>
      </c>
      <c r="C102" s="10">
        <f t="shared" si="8"/>
        <v>0.13200000000000001</v>
      </c>
      <c r="D102" s="10">
        <f t="shared" si="9"/>
        <v>0.11</v>
      </c>
      <c r="E102" s="19">
        <f t="shared" si="10"/>
        <v>0.11899999999999999</v>
      </c>
    </row>
    <row r="103" spans="1:5" x14ac:dyDescent="0.2">
      <c r="A103" s="3">
        <v>2021</v>
      </c>
      <c r="B103" s="10">
        <f t="shared" si="7"/>
        <v>0.14399999999999999</v>
      </c>
      <c r="C103" s="10">
        <f t="shared" si="8"/>
        <v>0.13100000000000001</v>
      </c>
      <c r="D103" s="10">
        <f t="shared" si="9"/>
        <v>7.4999999999999997E-2</v>
      </c>
      <c r="E103" s="19">
        <f t="shared" si="10"/>
        <v>6.8000000000000005E-2</v>
      </c>
    </row>
    <row r="104" spans="1:5" x14ac:dyDescent="0.2">
      <c r="A104" s="3">
        <v>2022</v>
      </c>
      <c r="B104" s="10">
        <f t="shared" si="7"/>
        <v>0.13500000000000001</v>
      </c>
      <c r="C104" s="10">
        <f t="shared" si="8"/>
        <v>0.11799999999999999</v>
      </c>
      <c r="D104" s="10">
        <f t="shared" si="9"/>
        <v>8.5999999999999993E-2</v>
      </c>
      <c r="E104" s="19">
        <f t="shared" ref="E104:E105" si="11">B81</f>
        <v>7.3488999999999999E-2</v>
      </c>
    </row>
    <row r="105" spans="1:5" x14ac:dyDescent="0.2">
      <c r="A105" s="3">
        <v>2023</v>
      </c>
      <c r="B105" s="10">
        <f t="shared" si="7"/>
        <v>0.121</v>
      </c>
      <c r="C105" s="10">
        <f t="shared" si="8"/>
        <v>0.113257</v>
      </c>
      <c r="D105" s="10">
        <f t="shared" si="9"/>
        <v>7.5994000000000006E-2</v>
      </c>
      <c r="E105" s="19">
        <f t="shared" si="11"/>
        <v>7.2736999999999996E-2</v>
      </c>
    </row>
    <row r="106" spans="1:5" x14ac:dyDescent="0.2">
      <c r="A106" s="3">
        <v>2024</v>
      </c>
      <c r="B106" s="10"/>
      <c r="C106" s="10"/>
      <c r="D106" s="10"/>
      <c r="E106" s="10"/>
    </row>
    <row r="107" spans="1:5" x14ac:dyDescent="0.2">
      <c r="A107" s="3"/>
      <c r="B107" s="10"/>
      <c r="C107" s="10"/>
      <c r="D107" s="10"/>
      <c r="E107" s="10"/>
    </row>
    <row r="108" spans="1:5" x14ac:dyDescent="0.2">
      <c r="A108" s="3"/>
      <c r="B108" s="10"/>
      <c r="C108" s="10"/>
      <c r="D108" s="10"/>
      <c r="E108" s="10"/>
    </row>
    <row r="109" spans="1:5" x14ac:dyDescent="0.2">
      <c r="A109" s="3"/>
      <c r="C109" s="10"/>
      <c r="D109" s="10"/>
      <c r="E109" s="10"/>
    </row>
    <row r="110" spans="1:5" x14ac:dyDescent="0.2">
      <c r="A110" s="3"/>
    </row>
    <row r="111" spans="1:5" x14ac:dyDescent="0.2">
      <c r="A111" s="3"/>
    </row>
    <row r="114" spans="1:1" x14ac:dyDescent="0.2">
      <c r="A114" s="3" t="s">
        <v>15</v>
      </c>
    </row>
    <row r="115" spans="1:1" x14ac:dyDescent="0.2">
      <c r="A115" s="3" t="s">
        <v>16</v>
      </c>
    </row>
    <row r="116" spans="1:1" x14ac:dyDescent="0.2">
      <c r="A116" s="3"/>
    </row>
    <row r="117" spans="1:1" x14ac:dyDescent="0.2">
      <c r="A117" t="s">
        <v>17</v>
      </c>
    </row>
  </sheetData>
  <pageMargins left="0.75" right="0.75" top="1" bottom="1" header="0.5" footer="0.5"/>
  <pageSetup orientation="portrait" vertic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Smoking</vt:lpstr>
      <vt:lpstr>Current_Smoking_2012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Bottoms</dc:creator>
  <cp:lastModifiedBy>Carlos Soto</cp:lastModifiedBy>
  <dcterms:created xsi:type="dcterms:W3CDTF">2013-10-22T14:21:22Z</dcterms:created>
  <dcterms:modified xsi:type="dcterms:W3CDTF">2025-11-19T20:54:40Z</dcterms:modified>
</cp:coreProperties>
</file>